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паспорт" sheetId="1" r:id="rId1"/>
  </sheets>
  <definedNames>
    <definedName name="_xlnm.Print_Area" localSheetId="0">'паспорт'!$A$1:$L$121</definedName>
  </definedNames>
  <calcPr fullCalcOnLoad="1"/>
</workbook>
</file>

<file path=xl/comments1.xml><?xml version="1.0" encoding="utf-8"?>
<comments xmlns="http://schemas.openxmlformats.org/spreadsheetml/2006/main">
  <authors>
    <author>u141</author>
  </authors>
  <commentList>
    <comment ref="J68" authorId="0">
      <text>
        <r>
          <rPr>
            <b/>
            <sz val="9"/>
            <rFont val="Tahoma"/>
            <family val="2"/>
          </rPr>
          <t>u141:</t>
        </r>
        <r>
          <rPr>
            <sz val="9"/>
            <rFont val="Tahoma"/>
            <family val="2"/>
          </rPr>
          <t xml:space="preserve">
директора+психологи</t>
        </r>
      </text>
    </comment>
  </commentList>
</comments>
</file>

<file path=xl/sharedStrings.xml><?xml version="1.0" encoding="utf-8"?>
<sst xmlns="http://schemas.openxmlformats.org/spreadsheetml/2006/main" count="220" uniqueCount="153">
  <si>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</si>
  <si>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</si>
  <si>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</si>
  <si>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</si>
  <si>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2.</t>
  </si>
  <si>
    <t>3.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</si>
  <si>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</si>
  <si>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</si>
  <si>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</si>
  <si>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</si>
  <si>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</si>
  <si>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</si>
  <si>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</si>
  <si>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</si>
  <si>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</si>
  <si>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</si>
  <si>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</si>
  <si>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</si>
  <si>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</si>
  <si>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</si>
  <si>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</si>
  <si>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</si>
  <si>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</si>
  <si>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</si>
  <si>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</si>
  <si>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</si>
  <si>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</si>
  <si>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</si>
  <si>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</si>
  <si>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</si>
  <si>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</si>
  <si>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</si>
  <si>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</si>
  <si>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</si>
  <si>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</si>
  <si>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 xml:space="preserve">                                                                                 </t>
  </si>
  <si>
    <t>Департамент освіти Житомирської міської ради</t>
  </si>
  <si>
    <t>Підстави для виконання бюджетної програми:</t>
  </si>
  <si>
    <t>0990</t>
  </si>
  <si>
    <t>Забезпечити проведення комплексної психолого-педагогічної оцінки розвитку дітей з особливими потребами, надання психолого-педагогічних, корекційно-розвиткових послуг та забезпечення їх системним кваліфікованим супровідом</t>
  </si>
  <si>
    <t>Забезпечити ефективне використання енергоресурсів</t>
  </si>
  <si>
    <t>Оплата праці з нарахуваннями</t>
  </si>
  <si>
    <t>Поточне утримання закладів</t>
  </si>
  <si>
    <t>Оплата теплопостачання</t>
  </si>
  <si>
    <t>Оплата водопостачання та водовідведення</t>
  </si>
  <si>
    <t>Оплата електроенергії</t>
  </si>
  <si>
    <t>середньорічне число штатних одиниць спеціалістів</t>
  </si>
  <si>
    <t>всього - середньорічне число ставок (штатних одиниць)</t>
  </si>
  <si>
    <t>од.</t>
  </si>
  <si>
    <t>середньорічне число штатних одиниць робітників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</si>
  <si>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</si>
  <si>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посадових окладів (ставок педагогічного) персоналу</t>
  </si>
  <si>
    <t>кількість фахівців,які проводять корекційні заняття з дітьми</t>
  </si>
  <si>
    <t>кількість інклюзивно-ресурсних центрів</t>
  </si>
  <si>
    <t>осіб</t>
  </si>
  <si>
    <t>обсяг видатків на оплату енергоносіїв та комунальних послуг всього, з них на:</t>
  </si>
  <si>
    <t>оплату теплопостачання</t>
  </si>
  <si>
    <t>оплату водопостачання та водовідведення</t>
  </si>
  <si>
    <t>оплату електроенергії</t>
  </si>
  <si>
    <t>загальна площа приміщень</t>
  </si>
  <si>
    <t>приведена опалювальна площа приміщень з централізованим теплопостачанням</t>
  </si>
  <si>
    <t>обсяг споживання енергоресурсів у натуральному виразі, в тому числі:</t>
  </si>
  <si>
    <t>теплопостачання</t>
  </si>
  <si>
    <t>водопостачання та водовідведення</t>
  </si>
  <si>
    <t>електроенергії</t>
  </si>
  <si>
    <t>середній обсяг споживання комунальних послуг та енгергоносіїв, у тому числі:</t>
  </si>
  <si>
    <t>теплопостачання, Гкал на 1 кв.м. площі, що опалюється</t>
  </si>
  <si>
    <t>водопостачання, куб.м. на 1 кв.м. загальної площі</t>
  </si>
  <si>
    <t>електроенергія, кВт/год на 1 кв.м. загальної площі</t>
  </si>
  <si>
    <t>тривалість опалювального сезону</t>
  </si>
  <si>
    <t>річна економія енергоресурсів в натуральному виразі:</t>
  </si>
  <si>
    <t>обсяг річної економії бюджетних коштів (теплопостачання, водопостачання та водовідведення, електроенергії)</t>
  </si>
  <si>
    <t>грн.</t>
  </si>
  <si>
    <t>кв.м.</t>
  </si>
  <si>
    <t>стічні води</t>
  </si>
  <si>
    <t>куб.м</t>
  </si>
  <si>
    <t>Гкал</t>
  </si>
  <si>
    <t>кВт/год</t>
  </si>
  <si>
    <t>дні</t>
  </si>
  <si>
    <t>технічні паспорти</t>
  </si>
  <si>
    <t>інформаційна система енергомоніторингу (ІСЕ), договора установ та закладів</t>
  </si>
  <si>
    <t>розрахунок (відношення загальної кількості натуральних одиниць до опалювальної площі)</t>
  </si>
  <si>
    <t>розрахунок (відношення загальної кількості натуральних одиниць до загальної площі)</t>
  </si>
  <si>
    <t>%</t>
  </si>
  <si>
    <t>розрахунок (відношення касових видатків до уточненого кошторису)</t>
  </si>
  <si>
    <t>статистичні данні</t>
  </si>
  <si>
    <t>В.В. Арендарчук</t>
  </si>
  <si>
    <t>Д.А. Прохорчук</t>
  </si>
  <si>
    <t>розрахунок (відношення спожитих Гкал до запланованих)</t>
  </si>
  <si>
    <t>розрахунок (відношення спожитих куб.м. до запланованих)</t>
  </si>
  <si>
    <t>розрахунок (відношення спожитих кВт/год до запланованих)</t>
  </si>
  <si>
    <t xml:space="preserve"> кількість консультацій з батьками</t>
  </si>
  <si>
    <t>розрахунок (відношення кількості дітей  до кількості фахівців)</t>
  </si>
  <si>
    <t>кількість дітей, які потребують  проведення корекційно-розвиткових занять на одного фахівця</t>
  </si>
  <si>
    <t>розрахунок (відношення кількості корекційно - розвиткових занять до кількості фахівців)</t>
  </si>
  <si>
    <t>кількість корекційно-розвиткових занять на одного фахівця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</si>
  <si>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</si>
  <si>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</si>
  <si>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</si>
  <si>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від 29 грудня 2018 року № 1209)</t>
  </si>
  <si>
    <t>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</si>
  <si>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</si>
  <si>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</si>
  <si>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11.</t>
  </si>
  <si>
    <t>М.П.</t>
  </si>
  <si>
    <t>Оплата інших енергоносіїв та інших комунальних послуг</t>
  </si>
  <si>
    <t>Директор департаменту освіти міської ради</t>
  </si>
  <si>
    <t>Департамент бюджету та фінансів міської ради</t>
  </si>
  <si>
    <t>Директор департаменту бюджету та фінансів</t>
  </si>
  <si>
    <t>Дата погодження</t>
  </si>
  <si>
    <t>Забезпечення права дітей з особливими освітніми потребами віком від 2 до 18 років на здобуття дошкільної та загальної середньої освіти, в тому числі у закладах професійної (професійно-технічної) освіти та інших закладах освіти, які забезпечують здобуття загальної середньої освіти, шляхом проведення комплексної психолого-педагогічної оцінки розвитку дитини (далі - комплексна оцінка), надання психолого-педагогічних, корекційно-розвиткових послуг та забезпечення їх системного кваліфікованого супроводу</t>
  </si>
  <si>
    <t xml:space="preserve">№ </t>
  </si>
  <si>
    <t>0611170</t>
  </si>
  <si>
    <t>Забезпечення діяльності інклюзивно-ресурсних центрів</t>
  </si>
  <si>
    <r>
      <rPr>
        <b/>
        <sz val="12"/>
        <color indexed="8"/>
        <rFont val="Times New Roman"/>
        <family val="1"/>
      </rPr>
      <t xml:space="preserve">Мета бюджетної програми: </t>
    </r>
    <r>
      <rPr>
        <u val="single"/>
        <sz val="12"/>
        <color indexed="8"/>
        <rFont val="Times New Roman"/>
        <family val="1"/>
      </rPr>
      <t xml:space="preserve">Забезпечення права дітей з особливими освітніми потребами на здобуття освіти    </t>
    </r>
  </si>
  <si>
    <t>ЗАВДАННЯ 1: Забезпечити проведення комплексної психолого-педагогічної оцінки розвитку дітей з особливими потребами, надання психолого-педагогічних, корекційно-розвиткових послуг та забезпечення їх системним кваліфікованим супровідом</t>
  </si>
  <si>
    <t>ЗАВДАННЯ 2: Забезпечити ефективне використання енергоресурсів</t>
  </si>
  <si>
    <t>Міська цільова Програма розвитку освіти Житомирської міської об"єднаної територіальної громади на період 2019-2021 років</t>
  </si>
  <si>
    <t>Паспорт</t>
  </si>
  <si>
    <t>бюджетної програми місцевого бюджету на 2020 рік</t>
  </si>
  <si>
    <t>02143235</t>
  </si>
  <si>
    <t>(код за ЄДРПОУ)</t>
  </si>
  <si>
    <t>06552000000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</si>
  <si>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</si>
  <si>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</si>
  <si>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</si>
  <si>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</si>
  <si>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</si>
  <si>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Закон України "Про державний бюджет України на 2020 рік"</t>
  </si>
  <si>
    <t>Програма економічного і соціального розвитку Житомирської області на 2020 рік</t>
  </si>
  <si>
    <t xml:space="preserve">Рішення Житомирської обласної ради від 18.12.2019 року № 1729  "Про обласний бюджет Житомирськї області на 2020 рік" </t>
  </si>
  <si>
    <t>Рішення міської ради від 18.12.2019 № 1716 "Про бюджет Житомирської міської об'єднаної територіальної громади на 2020 рік"</t>
  </si>
  <si>
    <t>зведення планів по мережі, штатах і контингентах установ, що фінансуються з місцевих бюджетів  на 2020 рік</t>
  </si>
  <si>
    <t>тарифікаційні списки станом на 01.01.2020 року</t>
  </si>
  <si>
    <t>кошторис на 2020 рік</t>
  </si>
  <si>
    <t>розрахунки до кошторису на 2020 рік</t>
  </si>
  <si>
    <t>Рішення виконавчого комітету Житомирської міської ради від 06.11.2019 № 1199 "Про внесення змін в додаток до рішення виконавчого комітету міської ради від 07.02.2018 № 87"</t>
  </si>
  <si>
    <t>Видатки на відрядження</t>
  </si>
  <si>
    <t>оплату інших енергоносіїв та інших комунальних послуг</t>
  </si>
  <si>
    <t>кількість консультацій з батьками на одного фахівця</t>
  </si>
  <si>
    <t>кількість дітей, які потребують проведення корекційно-розвиткових занять</t>
  </si>
  <si>
    <t>кількість корекційно-розвиткових занять</t>
  </si>
  <si>
    <t>Рішення виконавчого комітету Житомирської міської ради від 06.11.2019 № 1199 "Про внесення змін в додаток до рішення виконавчого комітету міської ради від 07.02.2018 № 87",  розрахунки до кошторису на 2020 рік</t>
  </si>
  <si>
    <t>Концепція інтегрованого розвитку м. Житомира до 2030 року</t>
  </si>
  <si>
    <t xml:space="preserve">план роботи проведення фахівцями ІРЦ корекційно-розвиткових занять, консультацій </t>
  </si>
  <si>
    <t>кількість дітей від 2 до 18 років по Житомирській міський ОТГ</t>
  </si>
  <si>
    <t>обсяг витрат на утримання інклюзивно-ресурсних центрів</t>
  </si>
  <si>
    <t>розрахунок (відношення кількості консультацій батьків  до кількості фахівців)</t>
  </si>
  <si>
    <t>1170</t>
  </si>
  <si>
    <t>0600000</t>
  </si>
  <si>
    <t>0610000</t>
  </si>
  <si>
    <t>Придбання обладнання та предметів довгострокового користування</t>
  </si>
  <si>
    <r>
      <rPr>
        <b/>
        <sz val="12"/>
        <rFont val="Times New Roman"/>
        <family val="1"/>
      </rPr>
      <t>Обсяг бюджетних призначень / бюджетних асигнувань</t>
    </r>
    <r>
      <rPr>
        <sz val="12"/>
        <rFont val="Times New Roman"/>
        <family val="1"/>
      </rPr>
      <t xml:space="preserve"> - </t>
    </r>
    <r>
      <rPr>
        <u val="single"/>
        <sz val="12"/>
        <rFont val="Times New Roman"/>
        <family val="1"/>
      </rPr>
      <t xml:space="preserve">  6 868 846 ,74 </t>
    </r>
    <r>
      <rPr>
        <sz val="12"/>
        <rFont val="Times New Roman"/>
        <family val="1"/>
      </rPr>
      <t xml:space="preserve"> грн., у тому числі загального фонду - </t>
    </r>
    <r>
      <rPr>
        <u val="single"/>
        <sz val="12"/>
        <rFont val="Times New Roman"/>
        <family val="1"/>
      </rPr>
      <t xml:space="preserve"> 6 808 346,74  </t>
    </r>
    <r>
      <rPr>
        <sz val="12"/>
        <rFont val="Times New Roman"/>
        <family val="1"/>
      </rPr>
      <t xml:space="preserve"> грн. та спеціального фонду - </t>
    </r>
    <r>
      <rPr>
        <u val="single"/>
        <sz val="12"/>
        <rFont val="Times New Roman"/>
        <family val="1"/>
      </rPr>
      <t xml:space="preserve">  60 500,00  </t>
    </r>
    <r>
      <rPr>
        <sz val="12"/>
        <rFont val="Times New Roman"/>
        <family val="1"/>
      </rPr>
      <t xml:space="preserve"> грн.</t>
    </r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</si>
</sst>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##0.0"/>
    <numFmt numFmtId="184" formatCode="#,##0.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12"/>
      <color theme="1"/>
      <name val="Times New Roman"/>
      <family val="1"/>
    </font>
    <font>
      <i/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8"/>
      <color theme="1"/>
      <name val="Times New Roman"/>
      <family val="1"/>
    </font>
    <font>
      <b/>
      <i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52" fillId="0" borderId="0" xfId="0" applyFont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52" fillId="0" borderId="0" xfId="0" applyFont="1" applyBorder="1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center" vertical="center" wrapText="1"/>
    </xf>
    <xf numFmtId="4" fontId="54" fillId="0" borderId="11" xfId="0" applyNumberFormat="1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/>
    </xf>
    <xf numFmtId="3" fontId="56" fillId="0" borderId="11" xfId="0" applyNumberFormat="1" applyFont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52" fillId="0" borderId="0" xfId="0" applyFont="1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0" fontId="6" fillId="0" borderId="0" xfId="52" applyFont="1" applyBorder="1" applyAlignment="1">
      <alignment horizontal="left" vertical="center" wrapText="1"/>
      <protection/>
    </xf>
    <xf numFmtId="0" fontId="53" fillId="0" borderId="0" xfId="0" applyFont="1" applyAlignment="1">
      <alignment horizontal="center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14" fontId="57" fillId="0" borderId="10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6" fillId="0" borderId="0" xfId="52" applyFont="1" applyBorder="1" applyAlignment="1">
      <alignment vertical="center" wrapText="1"/>
      <protection/>
    </xf>
    <xf numFmtId="0" fontId="52" fillId="0" borderId="0" xfId="0" applyFont="1" applyBorder="1" applyAlignment="1">
      <alignment wrapText="1"/>
    </xf>
    <xf numFmtId="14" fontId="57" fillId="0" borderId="0" xfId="0" applyNumberFormat="1" applyFont="1" applyBorder="1" applyAlignment="1">
      <alignment horizontal="center" vertical="center" wrapText="1"/>
    </xf>
    <xf numFmtId="0" fontId="57" fillId="0" borderId="0" xfId="0" applyFont="1" applyBorder="1" applyAlignment="1">
      <alignment horizontal="left" vertical="center" wrapText="1"/>
    </xf>
    <xf numFmtId="0" fontId="58" fillId="0" borderId="0" xfId="0" applyFont="1" applyAlignment="1">
      <alignment vertical="center" wrapText="1"/>
    </xf>
    <xf numFmtId="0" fontId="59" fillId="0" borderId="0" xfId="0" applyFont="1" applyAlignment="1">
      <alignment/>
    </xf>
    <xf numFmtId="0" fontId="59" fillId="0" borderId="0" xfId="0" applyFont="1" applyAlignment="1">
      <alignment/>
    </xf>
    <xf numFmtId="0" fontId="52" fillId="0" borderId="0" xfId="0" applyFont="1" applyAlignment="1">
      <alignment horizontal="left" vertical="center" wrapText="1"/>
    </xf>
    <xf numFmtId="0" fontId="60" fillId="0" borderId="0" xfId="0" applyFont="1" applyAlignment="1">
      <alignment horizontal="center" vertical="top" wrapText="1"/>
    </xf>
    <xf numFmtId="0" fontId="53" fillId="0" borderId="0" xfId="0" applyFont="1" applyAlignment="1">
      <alignment vertical="center" wrapText="1"/>
    </xf>
    <xf numFmtId="0" fontId="61" fillId="0" borderId="0" xfId="0" applyFont="1" applyAlignment="1">
      <alignment/>
    </xf>
    <xf numFmtId="0" fontId="58" fillId="0" borderId="11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5" xfId="0" applyFont="1" applyBorder="1" applyAlignment="1">
      <alignment vertical="center" wrapText="1"/>
    </xf>
    <xf numFmtId="0" fontId="57" fillId="0" borderId="0" xfId="0" applyFont="1" applyBorder="1" applyAlignment="1">
      <alignment wrapText="1"/>
    </xf>
    <xf numFmtId="14" fontId="53" fillId="0" borderId="0" xfId="0" applyNumberFormat="1" applyFont="1" applyAlignment="1">
      <alignment/>
    </xf>
    <xf numFmtId="0" fontId="52" fillId="33" borderId="11" xfId="0" applyFont="1" applyFill="1" applyBorder="1" applyAlignment="1">
      <alignment horizontal="center" vertical="center" wrapText="1"/>
    </xf>
    <xf numFmtId="3" fontId="56" fillId="33" borderId="11" xfId="0" applyNumberFormat="1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3" fontId="53" fillId="33" borderId="11" xfId="0" applyNumberFormat="1" applyFont="1" applyFill="1" applyBorder="1" applyAlignment="1">
      <alignment horizontal="center" vertical="center"/>
    </xf>
    <xf numFmtId="4" fontId="56" fillId="33" borderId="11" xfId="0" applyNumberFormat="1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vertical="center"/>
    </xf>
    <xf numFmtId="4" fontId="56" fillId="33" borderId="11" xfId="0" applyNumberFormat="1" applyFont="1" applyFill="1" applyBorder="1" applyAlignment="1">
      <alignment vertical="center"/>
    </xf>
    <xf numFmtId="2" fontId="56" fillId="33" borderId="11" xfId="0" applyNumberFormat="1" applyFont="1" applyFill="1" applyBorder="1" applyAlignment="1">
      <alignment horizontal="center" vertical="center"/>
    </xf>
    <xf numFmtId="1" fontId="56" fillId="33" borderId="11" xfId="0" applyNumberFormat="1" applyFont="1" applyFill="1" applyBorder="1" applyAlignment="1">
      <alignment horizontal="center" vertical="center"/>
    </xf>
    <xf numFmtId="0" fontId="60" fillId="0" borderId="16" xfId="0" applyFont="1" applyBorder="1" applyAlignment="1">
      <alignment horizontal="center" vertical="top" wrapText="1"/>
    </xf>
    <xf numFmtId="0" fontId="60" fillId="0" borderId="0" xfId="0" applyFont="1" applyAlignment="1">
      <alignment horizontal="center" vertical="top" wrapText="1"/>
    </xf>
    <xf numFmtId="49" fontId="62" fillId="0" borderId="10" xfId="0" applyNumberFormat="1" applyFont="1" applyBorder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top" wrapText="1"/>
    </xf>
    <xf numFmtId="0" fontId="52" fillId="0" borderId="11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" fontId="56" fillId="0" borderId="11" xfId="0" applyNumberFormat="1" applyFont="1" applyBorder="1" applyAlignment="1">
      <alignment horizontal="center" vertical="center"/>
    </xf>
    <xf numFmtId="49" fontId="64" fillId="0" borderId="10" xfId="0" applyNumberFormat="1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4" fillId="0" borderId="12" xfId="0" applyFont="1" applyBorder="1" applyAlignment="1">
      <alignment vertical="center" wrapText="1"/>
    </xf>
    <xf numFmtId="0" fontId="54" fillId="0" borderId="14" xfId="0" applyFont="1" applyBorder="1" applyAlignment="1">
      <alignment vertical="center" wrapText="1"/>
    </xf>
    <xf numFmtId="0" fontId="54" fillId="0" borderId="13" xfId="0" applyFont="1" applyBorder="1" applyAlignment="1">
      <alignment vertical="center" wrapText="1"/>
    </xf>
    <xf numFmtId="0" fontId="52" fillId="0" borderId="11" xfId="0" applyFont="1" applyBorder="1" applyAlignment="1">
      <alignment vertical="center"/>
    </xf>
    <xf numFmtId="0" fontId="6" fillId="0" borderId="15" xfId="52" applyFont="1" applyBorder="1" applyAlignment="1">
      <alignment horizontal="left" vertical="center" wrapText="1"/>
      <protection/>
    </xf>
    <xf numFmtId="0" fontId="6" fillId="0" borderId="17" xfId="52" applyFont="1" applyBorder="1" applyAlignment="1">
      <alignment horizontal="left" vertical="center" wrapText="1"/>
      <protection/>
    </xf>
    <xf numFmtId="0" fontId="6" fillId="0" borderId="18" xfId="52" applyFont="1" applyBorder="1" applyAlignment="1">
      <alignment horizontal="left" vertical="center" wrapText="1"/>
      <protection/>
    </xf>
    <xf numFmtId="4" fontId="54" fillId="0" borderId="15" xfId="0" applyNumberFormat="1" applyFont="1" applyBorder="1" applyAlignment="1">
      <alignment horizontal="center" vertical="center" wrapText="1"/>
    </xf>
    <xf numFmtId="4" fontId="54" fillId="0" borderId="18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9" fontId="64" fillId="0" borderId="10" xfId="0" applyNumberFormat="1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top" wrapText="1"/>
    </xf>
    <xf numFmtId="49" fontId="64" fillId="33" borderId="10" xfId="0" applyNumberFormat="1" applyFont="1" applyFill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top" wrapText="1"/>
    </xf>
    <xf numFmtId="0" fontId="59" fillId="33" borderId="15" xfId="0" applyFont="1" applyFill="1" applyBorder="1" applyAlignment="1">
      <alignment horizontal="center" vertical="center" wrapText="1"/>
    </xf>
    <xf numFmtId="0" fontId="59" fillId="33" borderId="18" xfId="0" applyFont="1" applyFill="1" applyBorder="1" applyAlignment="1">
      <alignment horizontal="center" vertical="center" wrapText="1"/>
    </xf>
    <xf numFmtId="0" fontId="6" fillId="33" borderId="11" xfId="52" applyFont="1" applyFill="1" applyBorder="1" applyAlignment="1">
      <alignment horizontal="left" vertical="center" wrapText="1"/>
      <protection/>
    </xf>
    <xf numFmtId="0" fontId="59" fillId="0" borderId="11" xfId="0" applyFont="1" applyBorder="1" applyAlignment="1">
      <alignment horizontal="center" vertical="center" wrapText="1"/>
    </xf>
    <xf numFmtId="0" fontId="6" fillId="33" borderId="15" xfId="52" applyFont="1" applyFill="1" applyBorder="1" applyAlignment="1">
      <alignment horizontal="left" vertical="center" wrapText="1"/>
      <protection/>
    </xf>
    <xf numFmtId="0" fontId="6" fillId="33" borderId="17" xfId="52" applyFont="1" applyFill="1" applyBorder="1" applyAlignment="1">
      <alignment horizontal="left" vertical="center" wrapText="1"/>
      <protection/>
    </xf>
    <xf numFmtId="0" fontId="6" fillId="33" borderId="18" xfId="52" applyFont="1" applyFill="1" applyBorder="1" applyAlignment="1">
      <alignment horizontal="left" vertical="center" wrapText="1"/>
      <protection/>
    </xf>
    <xf numFmtId="0" fontId="52" fillId="0" borderId="15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left" vertical="center" wrapText="1"/>
    </xf>
    <xf numFmtId="0" fontId="54" fillId="0" borderId="17" xfId="0" applyFont="1" applyBorder="1" applyAlignment="1">
      <alignment horizontal="left" vertical="center" wrapText="1"/>
    </xf>
    <xf numFmtId="0" fontId="54" fillId="0" borderId="18" xfId="0" applyFont="1" applyBorder="1" applyAlignment="1">
      <alignment horizontal="left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/>
    </xf>
    <xf numFmtId="0" fontId="52" fillId="0" borderId="17" xfId="0" applyFont="1" applyBorder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52" fillId="0" borderId="12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33" borderId="11" xfId="0" applyFont="1" applyFill="1" applyBorder="1" applyAlignment="1">
      <alignment horizontal="left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left" vertical="center" wrapText="1"/>
    </xf>
    <xf numFmtId="0" fontId="64" fillId="0" borderId="18" xfId="0" applyFont="1" applyBorder="1" applyAlignment="1">
      <alignment horizontal="left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2" fillId="33" borderId="15" xfId="0" applyFont="1" applyFill="1" applyBorder="1" applyAlignment="1">
      <alignment horizontal="left" vertical="center" wrapText="1"/>
    </xf>
    <xf numFmtId="0" fontId="52" fillId="33" borderId="17" xfId="0" applyFont="1" applyFill="1" applyBorder="1" applyAlignment="1">
      <alignment horizontal="left" vertical="center" wrapText="1"/>
    </xf>
    <xf numFmtId="0" fontId="66" fillId="0" borderId="0" xfId="0" applyFont="1" applyAlignment="1">
      <alignment horizontal="center" vertical="center"/>
    </xf>
    <xf numFmtId="0" fontId="52" fillId="0" borderId="0" xfId="0" applyFont="1" applyAlignment="1">
      <alignment horizontal="left" wrapText="1"/>
    </xf>
    <xf numFmtId="0" fontId="67" fillId="0" borderId="10" xfId="0" applyFont="1" applyBorder="1" applyAlignment="1">
      <alignment horizontal="center"/>
    </xf>
    <xf numFmtId="0" fontId="63" fillId="0" borderId="16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" fillId="0" borderId="0" xfId="52" applyFont="1" applyBorder="1" applyAlignment="1">
      <alignment horizontal="left" vertical="center" wrapText="1"/>
      <protection/>
    </xf>
    <xf numFmtId="0" fontId="54" fillId="0" borderId="10" xfId="0" applyFont="1" applyBorder="1" applyAlignment="1">
      <alignment horizontal="left" vertical="center" wrapText="1"/>
    </xf>
    <xf numFmtId="0" fontId="58" fillId="0" borderId="17" xfId="0" applyFont="1" applyBorder="1" applyAlignment="1">
      <alignment horizontal="center" vertical="center" wrapText="1"/>
    </xf>
    <xf numFmtId="4" fontId="52" fillId="0" borderId="15" xfId="0" applyNumberFormat="1" applyFont="1" applyBorder="1" applyAlignment="1">
      <alignment horizontal="center" vertical="center" wrapText="1"/>
    </xf>
    <xf numFmtId="4" fontId="52" fillId="0" borderId="18" xfId="0" applyNumberFormat="1" applyFont="1" applyBorder="1" applyAlignment="1">
      <alignment horizontal="center" vertical="center" wrapText="1"/>
    </xf>
    <xf numFmtId="0" fontId="6" fillId="0" borderId="11" xfId="52" applyFont="1" applyBorder="1" applyAlignment="1">
      <alignment horizontal="left" vertical="center" wrapText="1"/>
      <protection/>
    </xf>
    <xf numFmtId="0" fontId="6" fillId="0" borderId="19" xfId="52" applyFont="1" applyBorder="1" applyAlignment="1">
      <alignment horizontal="left" vertical="center" wrapText="1"/>
      <protection/>
    </xf>
    <xf numFmtId="0" fontId="6" fillId="0" borderId="13" xfId="52" applyFont="1" applyBorder="1" applyAlignment="1">
      <alignment horizontal="left" vertical="center" wrapText="1"/>
      <protection/>
    </xf>
    <xf numFmtId="0" fontId="59" fillId="0" borderId="15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4" fillId="33" borderId="15" xfId="0" applyFont="1" applyFill="1" applyBorder="1" applyAlignment="1">
      <alignment horizontal="left" vertical="center" wrapText="1"/>
    </xf>
    <xf numFmtId="0" fontId="54" fillId="33" borderId="17" xfId="0" applyFont="1" applyFill="1" applyBorder="1" applyAlignment="1">
      <alignment horizontal="left" vertical="center" wrapText="1"/>
    </xf>
    <xf numFmtId="0" fontId="54" fillId="33" borderId="18" xfId="0" applyFont="1" applyFill="1" applyBorder="1" applyAlignment="1">
      <alignment horizontal="left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64" fillId="33" borderId="15" xfId="0" applyFont="1" applyFill="1" applyBorder="1" applyAlignment="1">
      <alignment horizontal="left" vertical="center" wrapText="1"/>
    </xf>
    <xf numFmtId="0" fontId="64" fillId="33" borderId="17" xfId="0" applyFont="1" applyFill="1" applyBorder="1" applyAlignment="1">
      <alignment horizontal="left" vertical="center" wrapText="1"/>
    </xf>
    <xf numFmtId="0" fontId="64" fillId="33" borderId="18" xfId="0" applyFont="1" applyFill="1" applyBorder="1" applyAlignment="1">
      <alignment horizontal="left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18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/>
    </xf>
    <xf numFmtId="0" fontId="56" fillId="33" borderId="18" xfId="0" applyFont="1" applyFill="1" applyBorder="1" applyAlignment="1">
      <alignment horizontal="center" vertical="center"/>
    </xf>
    <xf numFmtId="0" fontId="6" fillId="33" borderId="15" xfId="52" applyFont="1" applyFill="1" applyBorder="1" applyAlignment="1">
      <alignment vertical="center" wrapText="1"/>
      <protection/>
    </xf>
    <xf numFmtId="0" fontId="6" fillId="33" borderId="17" xfId="52" applyFont="1" applyFill="1" applyBorder="1" applyAlignment="1">
      <alignment vertical="center" wrapText="1"/>
      <protection/>
    </xf>
    <xf numFmtId="0" fontId="6" fillId="33" borderId="18" xfId="52" applyFont="1" applyFill="1" applyBorder="1" applyAlignment="1">
      <alignment vertical="center" wrapText="1"/>
      <protection/>
    </xf>
    <xf numFmtId="0" fontId="2" fillId="33" borderId="17" xfId="52" applyFont="1" applyFill="1" applyBorder="1" applyAlignment="1">
      <alignment horizontal="left" vertical="center" wrapText="1"/>
      <protection/>
    </xf>
    <xf numFmtId="0" fontId="2" fillId="33" borderId="18" xfId="52" applyFont="1" applyFill="1" applyBorder="1" applyAlignment="1">
      <alignment horizontal="left" vertical="center" wrapText="1"/>
      <protection/>
    </xf>
    <xf numFmtId="0" fontId="54" fillId="33" borderId="11" xfId="0" applyFont="1" applyFill="1" applyBorder="1" applyAlignment="1">
      <alignment horizontal="left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/>
    </xf>
    <xf numFmtId="0" fontId="59" fillId="33" borderId="18" xfId="0" applyFont="1" applyFill="1" applyBorder="1" applyAlignment="1">
      <alignment horizontal="center" vertical="center"/>
    </xf>
    <xf numFmtId="49" fontId="6" fillId="0" borderId="15" xfId="52" applyNumberFormat="1" applyFont="1" applyBorder="1" applyAlignment="1">
      <alignment horizontal="left" vertical="center" wrapText="1"/>
      <protection/>
    </xf>
    <xf numFmtId="49" fontId="6" fillId="0" borderId="17" xfId="52" applyNumberFormat="1" applyFont="1" applyBorder="1" applyAlignment="1">
      <alignment horizontal="left" vertical="center" wrapText="1"/>
      <protection/>
    </xf>
    <xf numFmtId="49" fontId="6" fillId="0" borderId="18" xfId="52" applyNumberFormat="1" applyFont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7"/>
  <sheetViews>
    <sheetView tabSelected="1" view="pageBreakPreview" zoomScaleSheetLayoutView="100" zoomScalePageLayoutView="0" workbookViewId="0" topLeftCell="A16">
      <selection activeCell="C30" sqref="C30:J30"/>
    </sheetView>
  </sheetViews>
  <sheetFormatPr defaultColWidth="21.57421875" defaultRowHeight="15"/>
  <cols>
    <col min="1" max="1" width="6.57421875" style="3" customWidth="1"/>
    <col min="2" max="2" width="5.8515625" style="3" customWidth="1"/>
    <col min="3" max="3" width="21.57421875" style="3" customWidth="1"/>
    <col min="4" max="4" width="12.7109375" style="3" customWidth="1"/>
    <col min="5" max="5" width="19.00390625" style="3" customWidth="1"/>
    <col min="6" max="6" width="17.140625" style="3" customWidth="1"/>
    <col min="7" max="7" width="10.7109375" style="3" customWidth="1"/>
    <col min="8" max="8" width="24.00390625" style="3" customWidth="1"/>
    <col min="9" max="9" width="23.28125" style="3" customWidth="1"/>
    <col min="10" max="10" width="17.421875" style="3" customWidth="1"/>
    <col min="11" max="11" width="16.00390625" style="3" customWidth="1"/>
    <col min="12" max="12" width="19.28125" style="3" customWidth="1"/>
    <col min="13" max="16384" width="21.57421875" style="3" customWidth="1"/>
  </cols>
  <sheetData>
    <row r="1" spans="1:12" ht="15.75">
      <c r="A1" s="1"/>
      <c r="B1" s="5"/>
      <c r="J1" s="37" t="s">
        <v>0</v>
      </c>
      <c r="K1" s="37"/>
      <c r="L1" s="38"/>
    </row>
    <row r="2" spans="1:12" ht="15.75">
      <c r="A2" s="1"/>
      <c r="B2" s="5"/>
      <c r="J2" s="39" t="s">
        <v>96</v>
      </c>
      <c r="K2" s="39"/>
      <c r="L2" s="39"/>
    </row>
    <row r="3" spans="1:12" ht="15.75">
      <c r="A3" s="1"/>
      <c r="B3" s="5"/>
      <c r="C3" s="1"/>
      <c r="D3" s="5"/>
      <c r="E3" s="5"/>
      <c r="F3" s="7"/>
      <c r="G3" s="3" t="s">
        <v>35</v>
      </c>
      <c r="J3" s="38" t="s">
        <v>97</v>
      </c>
      <c r="K3" s="38"/>
      <c r="L3" s="38"/>
    </row>
    <row r="4" spans="1:12" ht="15" customHeight="1">
      <c r="A4" s="1"/>
      <c r="B4" s="5"/>
      <c r="J4" s="38" t="s">
        <v>98</v>
      </c>
      <c r="K4" s="38"/>
      <c r="L4" s="38"/>
    </row>
    <row r="5" spans="1:12" ht="15" customHeight="1">
      <c r="A5" s="23"/>
      <c r="B5" s="23"/>
      <c r="J5" s="38" t="s">
        <v>99</v>
      </c>
      <c r="K5" s="38"/>
      <c r="L5" s="38"/>
    </row>
    <row r="6" spans="1:2" ht="15" customHeight="1">
      <c r="A6" s="23"/>
      <c r="B6" s="23"/>
    </row>
    <row r="7" spans="1:11" ht="15" customHeight="1">
      <c r="A7" s="23"/>
      <c r="B7" s="23"/>
      <c r="J7" s="23" t="s">
        <v>0</v>
      </c>
      <c r="K7" s="23"/>
    </row>
    <row r="8" spans="1:12" ht="15" customHeight="1">
      <c r="A8" s="23"/>
      <c r="B8" s="23"/>
      <c r="J8" s="132" t="s">
        <v>1</v>
      </c>
      <c r="K8" s="132"/>
      <c r="L8" s="132"/>
    </row>
    <row r="9" spans="1:12" ht="15.75">
      <c r="A9" s="1"/>
      <c r="B9" s="5"/>
      <c r="J9" s="133" t="s">
        <v>36</v>
      </c>
      <c r="K9" s="133"/>
      <c r="L9" s="133"/>
    </row>
    <row r="10" spans="1:12" ht="15.75">
      <c r="A10" s="1"/>
      <c r="B10" s="5"/>
      <c r="C10" s="1"/>
      <c r="D10" s="5"/>
      <c r="E10" s="5"/>
      <c r="F10" s="7"/>
      <c r="J10" s="88" t="s">
        <v>2</v>
      </c>
      <c r="K10" s="88"/>
      <c r="L10" s="88"/>
    </row>
    <row r="11" spans="1:12" ht="15" customHeight="1">
      <c r="A11" s="1"/>
      <c r="B11" s="5"/>
      <c r="J11" s="31"/>
      <c r="K11" s="49" t="s">
        <v>111</v>
      </c>
      <c r="L11" s="34"/>
    </row>
    <row r="12" spans="1:12" ht="15.75" customHeight="1">
      <c r="A12" s="1"/>
      <c r="B12" s="5"/>
      <c r="J12" s="35"/>
      <c r="K12" s="36"/>
      <c r="L12" s="12"/>
    </row>
    <row r="13" spans="1:12" ht="18.75">
      <c r="A13" s="131" t="s">
        <v>118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</row>
    <row r="14" spans="1:12" ht="18.75">
      <c r="A14" s="131" t="s">
        <v>119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</row>
    <row r="15" ht="15"/>
    <row r="16" spans="1:12" ht="15.75" customHeight="1">
      <c r="A16" s="128"/>
      <c r="B16" s="128" t="s">
        <v>3</v>
      </c>
      <c r="C16" s="89" t="s">
        <v>149</v>
      </c>
      <c r="D16" s="89"/>
      <c r="E16" s="87" t="s">
        <v>36</v>
      </c>
      <c r="F16" s="87"/>
      <c r="G16" s="87"/>
      <c r="H16" s="87"/>
      <c r="I16" s="87"/>
      <c r="J16" s="87" t="s">
        <v>120</v>
      </c>
      <c r="K16" s="87"/>
      <c r="L16" s="87"/>
    </row>
    <row r="17" spans="1:12" ht="27" customHeight="1">
      <c r="A17" s="128"/>
      <c r="B17" s="128"/>
      <c r="C17" s="90" t="s">
        <v>123</v>
      </c>
      <c r="D17" s="90"/>
      <c r="E17" s="93" t="s">
        <v>2</v>
      </c>
      <c r="F17" s="93"/>
      <c r="G17" s="93"/>
      <c r="H17" s="93"/>
      <c r="I17" s="93"/>
      <c r="J17" s="88" t="s">
        <v>121</v>
      </c>
      <c r="K17" s="88"/>
      <c r="L17" s="88"/>
    </row>
    <row r="18" spans="1:12" ht="15.75" customHeight="1">
      <c r="A18" s="128"/>
      <c r="B18" s="128" t="s">
        <v>4</v>
      </c>
      <c r="C18" s="89" t="s">
        <v>150</v>
      </c>
      <c r="D18" s="89"/>
      <c r="E18" s="87" t="s">
        <v>36</v>
      </c>
      <c r="F18" s="87"/>
      <c r="G18" s="87"/>
      <c r="H18" s="87"/>
      <c r="I18" s="87"/>
      <c r="J18" s="87" t="s">
        <v>120</v>
      </c>
      <c r="K18" s="87"/>
      <c r="L18" s="87"/>
    </row>
    <row r="19" spans="1:12" ht="35.25" customHeight="1">
      <c r="A19" s="128"/>
      <c r="B19" s="128"/>
      <c r="C19" s="90" t="s">
        <v>123</v>
      </c>
      <c r="D19" s="90"/>
      <c r="E19" s="93" t="s">
        <v>34</v>
      </c>
      <c r="F19" s="93"/>
      <c r="G19" s="93"/>
      <c r="H19" s="93"/>
      <c r="I19" s="93"/>
      <c r="J19" s="88" t="s">
        <v>121</v>
      </c>
      <c r="K19" s="88"/>
      <c r="L19" s="88"/>
    </row>
    <row r="20" spans="1:12" ht="16.5" customHeight="1">
      <c r="A20" s="128"/>
      <c r="B20" s="128" t="s">
        <v>5</v>
      </c>
      <c r="C20" s="89" t="s">
        <v>112</v>
      </c>
      <c r="D20" s="89"/>
      <c r="E20" s="73" t="s">
        <v>148</v>
      </c>
      <c r="F20" s="62" t="s">
        <v>38</v>
      </c>
      <c r="G20" s="137" t="s">
        <v>113</v>
      </c>
      <c r="H20" s="137"/>
      <c r="I20" s="137"/>
      <c r="J20" s="137"/>
      <c r="K20" s="137"/>
      <c r="L20" s="62" t="s">
        <v>122</v>
      </c>
    </row>
    <row r="21" spans="1:12" ht="47.25" customHeight="1">
      <c r="A21" s="128"/>
      <c r="B21" s="128"/>
      <c r="C21" s="90" t="s">
        <v>123</v>
      </c>
      <c r="D21" s="90"/>
      <c r="E21" s="60" t="s">
        <v>124</v>
      </c>
      <c r="F21" s="63" t="s">
        <v>125</v>
      </c>
      <c r="H21" s="134" t="s">
        <v>126</v>
      </c>
      <c r="I21" s="134"/>
      <c r="J21" s="134"/>
      <c r="K21" s="61"/>
      <c r="L21" s="64" t="s">
        <v>127</v>
      </c>
    </row>
    <row r="22" spans="1:12" ht="25.5" customHeight="1">
      <c r="A22" s="10"/>
      <c r="B22" s="10" t="s">
        <v>6</v>
      </c>
      <c r="C22" s="86" t="s">
        <v>152</v>
      </c>
      <c r="D22" s="86"/>
      <c r="E22" s="86"/>
      <c r="F22" s="86"/>
      <c r="G22" s="86"/>
      <c r="H22" s="86"/>
      <c r="I22" s="86"/>
      <c r="J22" s="86"/>
      <c r="K22" s="86"/>
      <c r="L22" s="86"/>
    </row>
    <row r="23" spans="1:12" ht="15.75">
      <c r="A23" s="10"/>
      <c r="B23" s="10" t="s">
        <v>7</v>
      </c>
      <c r="C23" s="103" t="s">
        <v>37</v>
      </c>
      <c r="D23" s="103"/>
      <c r="E23" s="103"/>
      <c r="F23" s="103"/>
      <c r="G23" s="103"/>
      <c r="H23" s="103"/>
      <c r="I23" s="103"/>
      <c r="J23" s="103"/>
      <c r="K23" s="103"/>
      <c r="L23" s="103"/>
    </row>
    <row r="24" spans="1:12" ht="15.75">
      <c r="A24" s="21"/>
      <c r="B24" s="21"/>
      <c r="C24" s="138" t="s">
        <v>128</v>
      </c>
      <c r="D24" s="138"/>
      <c r="E24" s="138"/>
      <c r="F24" s="138"/>
      <c r="G24" s="138"/>
      <c r="H24" s="22"/>
      <c r="I24" s="22"/>
      <c r="J24" s="22"/>
      <c r="K24" s="22"/>
      <c r="L24" s="22"/>
    </row>
    <row r="25" spans="1:19" ht="15.75" customHeight="1">
      <c r="A25" s="21"/>
      <c r="B25" s="13"/>
      <c r="C25" s="86" t="s">
        <v>130</v>
      </c>
      <c r="D25" s="86"/>
      <c r="E25" s="86"/>
      <c r="F25" s="86"/>
      <c r="G25" s="86"/>
      <c r="H25" s="86"/>
      <c r="I25" s="86"/>
      <c r="J25" s="86"/>
      <c r="K25" s="86"/>
      <c r="L25" s="86"/>
      <c r="M25" s="33"/>
      <c r="N25" s="33"/>
      <c r="O25" s="33"/>
      <c r="P25" s="33"/>
      <c r="Q25" s="33"/>
      <c r="R25" s="33"/>
      <c r="S25" s="33"/>
    </row>
    <row r="26" spans="1:19" ht="15.75">
      <c r="A26" s="24"/>
      <c r="B26" s="24"/>
      <c r="C26" s="84" t="s">
        <v>143</v>
      </c>
      <c r="D26" s="84"/>
      <c r="E26" s="84"/>
      <c r="F26" s="84"/>
      <c r="G26" s="84"/>
      <c r="H26" s="84"/>
      <c r="I26" s="84"/>
      <c r="J26" s="84"/>
      <c r="K26" s="84"/>
      <c r="L26" s="84"/>
      <c r="M26" s="25"/>
      <c r="N26" s="25"/>
      <c r="O26" s="25"/>
      <c r="P26" s="25"/>
      <c r="Q26" s="25"/>
      <c r="R26" s="25"/>
      <c r="S26" s="25"/>
    </row>
    <row r="27" spans="1:12" ht="15.75" customHeight="1">
      <c r="A27" s="13"/>
      <c r="B27" s="13"/>
      <c r="C27" s="86" t="s">
        <v>129</v>
      </c>
      <c r="D27" s="86"/>
      <c r="E27" s="86"/>
      <c r="F27" s="86"/>
      <c r="G27" s="86"/>
      <c r="H27" s="86"/>
      <c r="I27" s="86"/>
      <c r="J27" s="86"/>
      <c r="K27" s="86"/>
      <c r="L27" s="86"/>
    </row>
    <row r="28" spans="1:12" ht="15.75" customHeight="1">
      <c r="A28" s="13"/>
      <c r="B28" s="13"/>
      <c r="C28" s="84" t="s">
        <v>117</v>
      </c>
      <c r="D28" s="84"/>
      <c r="E28" s="84"/>
      <c r="F28" s="84"/>
      <c r="G28" s="84"/>
      <c r="H28" s="84"/>
      <c r="I28" s="84"/>
      <c r="J28" s="84"/>
      <c r="K28" s="84"/>
      <c r="L28" s="84"/>
    </row>
    <row r="29" spans="1:12" ht="15.75" customHeight="1">
      <c r="A29" s="13"/>
      <c r="B29" s="13"/>
      <c r="C29" s="86" t="s">
        <v>131</v>
      </c>
      <c r="D29" s="86"/>
      <c r="E29" s="86"/>
      <c r="F29" s="86"/>
      <c r="G29" s="86"/>
      <c r="H29" s="86"/>
      <c r="I29" s="86"/>
      <c r="J29" s="86"/>
      <c r="K29" s="86"/>
      <c r="L29" s="86"/>
    </row>
    <row r="30" spans="1:12" ht="16.5" customHeight="1">
      <c r="A30" s="13"/>
      <c r="B30" s="13"/>
      <c r="C30" s="84"/>
      <c r="D30" s="84"/>
      <c r="E30" s="84"/>
      <c r="F30" s="84"/>
      <c r="G30" s="84"/>
      <c r="H30" s="84"/>
      <c r="I30" s="84"/>
      <c r="J30" s="84"/>
      <c r="K30" s="23"/>
      <c r="L30" s="23"/>
    </row>
    <row r="31" spans="1:12" ht="15.75">
      <c r="A31" s="32"/>
      <c r="B31" s="32" t="s">
        <v>8</v>
      </c>
      <c r="C31" s="139" t="s">
        <v>100</v>
      </c>
      <c r="D31" s="139"/>
      <c r="E31" s="139"/>
      <c r="F31" s="139"/>
      <c r="G31" s="139"/>
      <c r="H31" s="139"/>
      <c r="I31" s="139"/>
      <c r="J31" s="139"/>
      <c r="K31" s="139"/>
      <c r="L31" s="139"/>
    </row>
    <row r="32" spans="1:12" ht="15.75">
      <c r="A32" s="136" t="s">
        <v>101</v>
      </c>
      <c r="B32" s="136"/>
      <c r="C32" s="101" t="s">
        <v>102</v>
      </c>
      <c r="D32" s="111"/>
      <c r="E32" s="111"/>
      <c r="F32" s="111"/>
      <c r="G32" s="111"/>
      <c r="H32" s="111"/>
      <c r="I32" s="111"/>
      <c r="J32" s="111"/>
      <c r="K32" s="111"/>
      <c r="L32" s="111"/>
    </row>
    <row r="33" spans="1:12" ht="53.25" customHeight="1">
      <c r="A33" s="136">
        <v>1</v>
      </c>
      <c r="B33" s="136"/>
      <c r="C33" s="129" t="s">
        <v>110</v>
      </c>
      <c r="D33" s="130"/>
      <c r="E33" s="130"/>
      <c r="F33" s="130"/>
      <c r="G33" s="130"/>
      <c r="H33" s="130"/>
      <c r="I33" s="130"/>
      <c r="J33" s="130"/>
      <c r="K33" s="130"/>
      <c r="L33" s="130"/>
    </row>
    <row r="34" spans="1:12" ht="15.75">
      <c r="A34" s="32"/>
      <c r="B34" s="32"/>
      <c r="C34" s="23"/>
      <c r="D34" s="23"/>
      <c r="E34" s="23"/>
      <c r="F34" s="23"/>
      <c r="G34" s="23"/>
      <c r="H34" s="23"/>
      <c r="I34" s="23"/>
      <c r="J34" s="23"/>
      <c r="K34" s="23"/>
      <c r="L34" s="23"/>
    </row>
    <row r="35" spans="1:12" ht="24" customHeight="1">
      <c r="A35" s="10"/>
      <c r="B35" s="32" t="s">
        <v>9</v>
      </c>
      <c r="C35" s="85" t="s">
        <v>114</v>
      </c>
      <c r="D35" s="84"/>
      <c r="E35" s="84"/>
      <c r="F35" s="84"/>
      <c r="G35" s="84"/>
      <c r="H35" s="84"/>
      <c r="I35" s="84"/>
      <c r="J35" s="84"/>
      <c r="K35" s="84"/>
      <c r="L35" s="84"/>
    </row>
    <row r="36" spans="1:12" ht="15.75">
      <c r="A36" s="10"/>
      <c r="B36" s="10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9" ht="21.75" customHeight="1">
      <c r="A37" s="10"/>
      <c r="B37" s="32" t="s">
        <v>13</v>
      </c>
      <c r="C37" s="112" t="s">
        <v>10</v>
      </c>
      <c r="D37" s="112"/>
      <c r="E37" s="112"/>
      <c r="F37" s="112"/>
      <c r="G37" s="112"/>
      <c r="H37" s="112"/>
      <c r="I37" s="11"/>
    </row>
    <row r="38" spans="1:12" ht="31.5">
      <c r="A38" s="71" t="s">
        <v>11</v>
      </c>
      <c r="B38" s="136" t="s">
        <v>12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</row>
    <row r="39" spans="1:12" ht="36.75" customHeight="1">
      <c r="A39" s="71">
        <v>1</v>
      </c>
      <c r="B39" s="135" t="s">
        <v>39</v>
      </c>
      <c r="C39" s="135"/>
      <c r="D39" s="135"/>
      <c r="E39" s="135"/>
      <c r="F39" s="135"/>
      <c r="G39" s="135"/>
      <c r="H39" s="135"/>
      <c r="I39" s="135"/>
      <c r="J39" s="135"/>
      <c r="K39" s="135"/>
      <c r="L39" s="135"/>
    </row>
    <row r="40" spans="1:12" ht="24" customHeight="1">
      <c r="A40" s="71">
        <v>2</v>
      </c>
      <c r="B40" s="135" t="s">
        <v>40</v>
      </c>
      <c r="C40" s="135"/>
      <c r="D40" s="135"/>
      <c r="E40" s="135"/>
      <c r="F40" s="135"/>
      <c r="G40" s="135"/>
      <c r="H40" s="135"/>
      <c r="I40" s="135"/>
      <c r="J40" s="135"/>
      <c r="K40" s="135"/>
      <c r="L40" s="135"/>
    </row>
    <row r="41" spans="1:12" ht="15.75">
      <c r="A41" s="10"/>
      <c r="B41" s="32" t="s">
        <v>19</v>
      </c>
      <c r="C41" s="103" t="s">
        <v>14</v>
      </c>
      <c r="D41" s="103"/>
      <c r="E41" s="103"/>
      <c r="F41" s="103"/>
      <c r="G41" s="103"/>
      <c r="H41" s="103"/>
      <c r="I41" s="103"/>
      <c r="J41" s="103"/>
      <c r="K41" s="103"/>
      <c r="L41" s="103"/>
    </row>
    <row r="42" spans="1:9" ht="34.5" customHeight="1">
      <c r="A42" s="30" t="s">
        <v>11</v>
      </c>
      <c r="B42" s="101" t="s">
        <v>15</v>
      </c>
      <c r="C42" s="111"/>
      <c r="D42" s="111"/>
      <c r="E42" s="102"/>
      <c r="F42" s="101" t="s">
        <v>16</v>
      </c>
      <c r="G42" s="102"/>
      <c r="H42" s="30" t="s">
        <v>17</v>
      </c>
      <c r="I42" s="30" t="s">
        <v>18</v>
      </c>
    </row>
    <row r="43" spans="1:9" ht="15">
      <c r="A43" s="44">
        <v>1</v>
      </c>
      <c r="B43" s="91">
        <v>2</v>
      </c>
      <c r="C43" s="140"/>
      <c r="D43" s="140"/>
      <c r="E43" s="92"/>
      <c r="F43" s="91">
        <v>3</v>
      </c>
      <c r="G43" s="92"/>
      <c r="H43" s="44">
        <v>4</v>
      </c>
      <c r="I43" s="44">
        <v>5</v>
      </c>
    </row>
    <row r="44" spans="1:9" ht="22.5" customHeight="1">
      <c r="A44" s="30">
        <v>1</v>
      </c>
      <c r="B44" s="79" t="s">
        <v>41</v>
      </c>
      <c r="C44" s="80"/>
      <c r="D44" s="80"/>
      <c r="E44" s="81"/>
      <c r="F44" s="108">
        <v>4729817.09</v>
      </c>
      <c r="G44" s="109"/>
      <c r="H44" s="16"/>
      <c r="I44" s="16">
        <f aca="true" t="shared" si="0" ref="I44:I51">F44+H44</f>
        <v>4729817.09</v>
      </c>
    </row>
    <row r="45" spans="1:9" ht="24" customHeight="1">
      <c r="A45" s="30">
        <v>2</v>
      </c>
      <c r="B45" s="79" t="s">
        <v>42</v>
      </c>
      <c r="C45" s="80"/>
      <c r="D45" s="80"/>
      <c r="E45" s="81"/>
      <c r="F45" s="108">
        <v>1960874.66</v>
      </c>
      <c r="G45" s="109"/>
      <c r="H45" s="16"/>
      <c r="I45" s="16">
        <f t="shared" si="0"/>
        <v>1960874.66</v>
      </c>
    </row>
    <row r="46" spans="1:9" ht="25.5" customHeight="1">
      <c r="A46" s="30">
        <v>3</v>
      </c>
      <c r="B46" s="79" t="s">
        <v>137</v>
      </c>
      <c r="C46" s="80"/>
      <c r="D46" s="80"/>
      <c r="E46" s="81"/>
      <c r="F46" s="108">
        <v>4384.22</v>
      </c>
      <c r="G46" s="109"/>
      <c r="H46" s="16"/>
      <c r="I46" s="16">
        <f t="shared" si="0"/>
        <v>4384.22</v>
      </c>
    </row>
    <row r="47" spans="1:9" ht="24" customHeight="1">
      <c r="A47" s="65">
        <v>4</v>
      </c>
      <c r="B47" s="98" t="s">
        <v>43</v>
      </c>
      <c r="C47" s="99"/>
      <c r="D47" s="99"/>
      <c r="E47" s="100"/>
      <c r="F47" s="108">
        <v>86441.5</v>
      </c>
      <c r="G47" s="109"/>
      <c r="H47" s="16"/>
      <c r="I47" s="16">
        <f t="shared" si="0"/>
        <v>86441.5</v>
      </c>
    </row>
    <row r="48" spans="1:9" ht="26.25" customHeight="1">
      <c r="A48" s="65">
        <v>5</v>
      </c>
      <c r="B48" s="98" t="s">
        <v>44</v>
      </c>
      <c r="C48" s="99"/>
      <c r="D48" s="99"/>
      <c r="E48" s="100"/>
      <c r="F48" s="108">
        <v>2998.18</v>
      </c>
      <c r="G48" s="109"/>
      <c r="H48" s="16"/>
      <c r="I48" s="16">
        <f t="shared" si="0"/>
        <v>2998.18</v>
      </c>
    </row>
    <row r="49" spans="1:9" ht="24.75" customHeight="1">
      <c r="A49" s="65">
        <v>6</v>
      </c>
      <c r="B49" s="98" t="s">
        <v>45</v>
      </c>
      <c r="C49" s="99"/>
      <c r="D49" s="99"/>
      <c r="E49" s="100"/>
      <c r="F49" s="108">
        <v>23831.09</v>
      </c>
      <c r="G49" s="109"/>
      <c r="H49" s="16"/>
      <c r="I49" s="16">
        <f t="shared" si="0"/>
        <v>23831.09</v>
      </c>
    </row>
    <row r="50" spans="1:9" ht="24.75" customHeight="1">
      <c r="A50" s="65">
        <v>7</v>
      </c>
      <c r="B50" s="98" t="s">
        <v>105</v>
      </c>
      <c r="C50" s="99"/>
      <c r="D50" s="99"/>
      <c r="E50" s="100"/>
      <c r="F50" s="108"/>
      <c r="G50" s="109"/>
      <c r="H50" s="16"/>
      <c r="I50" s="16">
        <f t="shared" si="0"/>
        <v>0</v>
      </c>
    </row>
    <row r="51" spans="1:9" ht="39.75" customHeight="1">
      <c r="A51" s="74">
        <v>8</v>
      </c>
      <c r="B51" s="173" t="s">
        <v>151</v>
      </c>
      <c r="C51" s="174"/>
      <c r="D51" s="174"/>
      <c r="E51" s="175"/>
      <c r="F51" s="108"/>
      <c r="G51" s="109"/>
      <c r="H51" s="16">
        <v>60500</v>
      </c>
      <c r="I51" s="16">
        <f t="shared" si="0"/>
        <v>60500</v>
      </c>
    </row>
    <row r="52" spans="1:9" ht="15.75" customHeight="1">
      <c r="A52" s="117" t="s">
        <v>18</v>
      </c>
      <c r="B52" s="118"/>
      <c r="C52" s="118"/>
      <c r="D52" s="118"/>
      <c r="E52" s="119"/>
      <c r="F52" s="82">
        <f>SUM(F44:G50)</f>
        <v>6808346.739999999</v>
      </c>
      <c r="G52" s="83"/>
      <c r="H52" s="17">
        <f>SUM(H44:H51)</f>
        <v>60500</v>
      </c>
      <c r="I52" s="17">
        <f>SUM(I44:I51)</f>
        <v>6868846.739999999</v>
      </c>
    </row>
    <row r="53" spans="1:2" ht="15.75">
      <c r="A53" s="2"/>
      <c r="B53" s="2"/>
    </row>
    <row r="54" spans="1:12" ht="15.75">
      <c r="A54" s="10"/>
      <c r="B54" s="32" t="s">
        <v>22</v>
      </c>
      <c r="C54" s="103" t="s">
        <v>20</v>
      </c>
      <c r="D54" s="103"/>
      <c r="E54" s="103"/>
      <c r="F54" s="103"/>
      <c r="G54" s="103"/>
      <c r="H54" s="103"/>
      <c r="I54" s="103"/>
      <c r="J54" s="103"/>
      <c r="K54" s="103"/>
      <c r="L54" s="103"/>
    </row>
    <row r="55" spans="1:9" ht="21.75" customHeight="1">
      <c r="A55" s="48" t="s">
        <v>101</v>
      </c>
      <c r="B55" s="101" t="s">
        <v>21</v>
      </c>
      <c r="C55" s="111"/>
      <c r="D55" s="111"/>
      <c r="E55" s="102"/>
      <c r="F55" s="101" t="s">
        <v>16</v>
      </c>
      <c r="G55" s="102"/>
      <c r="H55" s="14" t="s">
        <v>17</v>
      </c>
      <c r="I55" s="14" t="s">
        <v>18</v>
      </c>
    </row>
    <row r="56" spans="1:9" ht="15">
      <c r="A56" s="45">
        <v>1</v>
      </c>
      <c r="B56" s="122">
        <v>2</v>
      </c>
      <c r="C56" s="127"/>
      <c r="D56" s="127"/>
      <c r="E56" s="123"/>
      <c r="F56" s="122">
        <v>3</v>
      </c>
      <c r="G56" s="123"/>
      <c r="H56" s="15">
        <v>4</v>
      </c>
      <c r="I56" s="15">
        <v>5</v>
      </c>
    </row>
    <row r="57" spans="1:9" ht="36" customHeight="1">
      <c r="A57" s="46">
        <v>1</v>
      </c>
      <c r="B57" s="124" t="str">
        <f>C28</f>
        <v>Міська цільова Програма розвитку освіти Житомирської міської об"єднаної територіальної громади на період 2019-2021 років</v>
      </c>
      <c r="C57" s="125"/>
      <c r="D57" s="125"/>
      <c r="E57" s="126"/>
      <c r="F57" s="141">
        <f>F52</f>
        <v>6808346.739999999</v>
      </c>
      <c r="G57" s="142"/>
      <c r="H57" s="16">
        <f>H52</f>
        <v>60500</v>
      </c>
      <c r="I57" s="16">
        <f>F57+H57</f>
        <v>6868846.739999999</v>
      </c>
    </row>
    <row r="58" spans="1:9" ht="15.75" customHeight="1">
      <c r="A58" s="104" t="s">
        <v>18</v>
      </c>
      <c r="B58" s="104"/>
      <c r="C58" s="104"/>
      <c r="D58" s="104"/>
      <c r="E58" s="104"/>
      <c r="F58" s="82">
        <f>F57</f>
        <v>6808346.739999999</v>
      </c>
      <c r="G58" s="83"/>
      <c r="H58" s="17">
        <f>H57</f>
        <v>60500</v>
      </c>
      <c r="I58" s="17">
        <f>I57</f>
        <v>6868846.739999999</v>
      </c>
    </row>
    <row r="59" spans="1:2" ht="15.75">
      <c r="A59" s="2"/>
      <c r="B59" s="2"/>
    </row>
    <row r="60" spans="1:12" ht="15.75">
      <c r="A60" s="10"/>
      <c r="B60" s="32" t="s">
        <v>103</v>
      </c>
      <c r="C60" s="103" t="s">
        <v>23</v>
      </c>
      <c r="D60" s="103"/>
      <c r="E60" s="103"/>
      <c r="F60" s="103"/>
      <c r="G60" s="103"/>
      <c r="H60" s="103"/>
      <c r="I60" s="103"/>
      <c r="J60" s="103"/>
      <c r="K60" s="103"/>
      <c r="L60" s="103"/>
    </row>
    <row r="61" spans="1:12" ht="37.5" customHeight="1">
      <c r="A61" s="71" t="s">
        <v>11</v>
      </c>
      <c r="B61" s="101" t="s">
        <v>24</v>
      </c>
      <c r="C61" s="111"/>
      <c r="D61" s="111"/>
      <c r="E61" s="111"/>
      <c r="F61" s="102"/>
      <c r="G61" s="71" t="s">
        <v>25</v>
      </c>
      <c r="H61" s="101" t="s">
        <v>26</v>
      </c>
      <c r="I61" s="102"/>
      <c r="J61" s="71" t="s">
        <v>16</v>
      </c>
      <c r="K61" s="71" t="s">
        <v>17</v>
      </c>
      <c r="L61" s="71" t="s">
        <v>18</v>
      </c>
    </row>
    <row r="62" spans="1:12" ht="15.75">
      <c r="A62" s="71">
        <v>1</v>
      </c>
      <c r="B62" s="101">
        <v>2</v>
      </c>
      <c r="C62" s="111"/>
      <c r="D62" s="111"/>
      <c r="E62" s="111"/>
      <c r="F62" s="102"/>
      <c r="G62" s="71">
        <v>3</v>
      </c>
      <c r="H62" s="101">
        <v>4</v>
      </c>
      <c r="I62" s="102"/>
      <c r="J62" s="71">
        <v>5</v>
      </c>
      <c r="K62" s="71">
        <v>6</v>
      </c>
      <c r="L62" s="71">
        <v>7</v>
      </c>
    </row>
    <row r="63" spans="1:12" ht="36.75" customHeight="1">
      <c r="A63" s="47"/>
      <c r="B63" s="120" t="s">
        <v>115</v>
      </c>
      <c r="C63" s="120"/>
      <c r="D63" s="120"/>
      <c r="E63" s="120"/>
      <c r="F63" s="120"/>
      <c r="G63" s="120"/>
      <c r="H63" s="120"/>
      <c r="I63" s="120"/>
      <c r="J63" s="120"/>
      <c r="K63" s="120"/>
      <c r="L63" s="121"/>
    </row>
    <row r="64" spans="1:12" ht="21" customHeight="1">
      <c r="A64" s="27">
        <v>1</v>
      </c>
      <c r="B64" s="105" t="s">
        <v>27</v>
      </c>
      <c r="C64" s="106"/>
      <c r="D64" s="106"/>
      <c r="E64" s="106"/>
      <c r="F64" s="106"/>
      <c r="G64" s="106"/>
      <c r="H64" s="106"/>
      <c r="I64" s="106"/>
      <c r="J64" s="106"/>
      <c r="K64" s="106"/>
      <c r="L64" s="107"/>
    </row>
    <row r="65" spans="1:12" ht="21" customHeight="1">
      <c r="A65" s="75"/>
      <c r="B65" s="116" t="s">
        <v>146</v>
      </c>
      <c r="C65" s="116"/>
      <c r="D65" s="116"/>
      <c r="E65" s="116"/>
      <c r="F65" s="116"/>
      <c r="G65" s="71" t="s">
        <v>72</v>
      </c>
      <c r="H65" s="91" t="s">
        <v>134</v>
      </c>
      <c r="I65" s="92"/>
      <c r="J65" s="16">
        <f>F52</f>
        <v>6808346.739999999</v>
      </c>
      <c r="K65" s="16">
        <f>H52</f>
        <v>60500</v>
      </c>
      <c r="L65" s="72">
        <f>J65+K65</f>
        <v>6868846.739999999</v>
      </c>
    </row>
    <row r="66" spans="1:12" ht="33.75" customHeight="1">
      <c r="A66" s="76"/>
      <c r="B66" s="81" t="s">
        <v>53</v>
      </c>
      <c r="C66" s="143"/>
      <c r="D66" s="143"/>
      <c r="E66" s="143"/>
      <c r="F66" s="143"/>
      <c r="G66" s="71" t="s">
        <v>48</v>
      </c>
      <c r="H66" s="91" t="s">
        <v>132</v>
      </c>
      <c r="I66" s="92"/>
      <c r="J66" s="66">
        <v>3</v>
      </c>
      <c r="K66" s="18"/>
      <c r="L66" s="18">
        <f>J66</f>
        <v>3</v>
      </c>
    </row>
    <row r="67" spans="1:12" ht="27" customHeight="1">
      <c r="A67" s="76"/>
      <c r="B67" s="81" t="s">
        <v>51</v>
      </c>
      <c r="C67" s="143"/>
      <c r="D67" s="143"/>
      <c r="E67" s="143"/>
      <c r="F67" s="143"/>
      <c r="G67" s="71" t="s">
        <v>48</v>
      </c>
      <c r="H67" s="91" t="s">
        <v>132</v>
      </c>
      <c r="I67" s="92"/>
      <c r="J67" s="66">
        <v>17.5</v>
      </c>
      <c r="K67" s="18"/>
      <c r="L67" s="18">
        <f aca="true" t="shared" si="1" ref="L67:L81">J67</f>
        <v>17.5</v>
      </c>
    </row>
    <row r="68" spans="1:12" ht="41.25" customHeight="1">
      <c r="A68" s="76"/>
      <c r="B68" s="81" t="s">
        <v>50</v>
      </c>
      <c r="C68" s="143"/>
      <c r="D68" s="143"/>
      <c r="E68" s="143"/>
      <c r="F68" s="143"/>
      <c r="G68" s="71" t="s">
        <v>48</v>
      </c>
      <c r="H68" s="91" t="s">
        <v>132</v>
      </c>
      <c r="I68" s="92"/>
      <c r="J68" s="66">
        <f>3+6.5</f>
        <v>9.5</v>
      </c>
      <c r="K68" s="18"/>
      <c r="L68" s="18">
        <f t="shared" si="1"/>
        <v>9.5</v>
      </c>
    </row>
    <row r="69" spans="1:12" ht="38.25" customHeight="1">
      <c r="A69" s="76"/>
      <c r="B69" s="81" t="s">
        <v>46</v>
      </c>
      <c r="C69" s="143"/>
      <c r="D69" s="143"/>
      <c r="E69" s="143"/>
      <c r="F69" s="143"/>
      <c r="G69" s="71" t="s">
        <v>48</v>
      </c>
      <c r="H69" s="91" t="s">
        <v>132</v>
      </c>
      <c r="I69" s="92"/>
      <c r="J69" s="66">
        <v>8.25</v>
      </c>
      <c r="K69" s="18"/>
      <c r="L69" s="18">
        <f t="shared" si="1"/>
        <v>8.25</v>
      </c>
    </row>
    <row r="70" spans="1:12" ht="45" customHeight="1">
      <c r="A70" s="77"/>
      <c r="B70" s="80" t="s">
        <v>49</v>
      </c>
      <c r="C70" s="80"/>
      <c r="D70" s="80"/>
      <c r="E70" s="80"/>
      <c r="F70" s="81"/>
      <c r="G70" s="71" t="s">
        <v>48</v>
      </c>
      <c r="H70" s="91" t="s">
        <v>132</v>
      </c>
      <c r="I70" s="92"/>
      <c r="J70" s="66">
        <v>1.5</v>
      </c>
      <c r="K70" s="18"/>
      <c r="L70" s="18">
        <f t="shared" si="1"/>
        <v>1.5</v>
      </c>
    </row>
    <row r="71" spans="1:12" ht="42.75" customHeight="1">
      <c r="A71" s="169"/>
      <c r="B71" s="144" t="s">
        <v>47</v>
      </c>
      <c r="C71" s="145"/>
      <c r="D71" s="145"/>
      <c r="E71" s="145"/>
      <c r="F71" s="145"/>
      <c r="G71" s="47" t="s">
        <v>48</v>
      </c>
      <c r="H71" s="148" t="s">
        <v>132</v>
      </c>
      <c r="I71" s="149"/>
      <c r="J71" s="68">
        <f>J67+J68+J69+J70</f>
        <v>36.75</v>
      </c>
      <c r="K71" s="69"/>
      <c r="L71" s="69">
        <f t="shared" si="1"/>
        <v>36.75</v>
      </c>
    </row>
    <row r="72" spans="1:12" ht="28.5" customHeight="1">
      <c r="A72" s="170"/>
      <c r="B72" s="100" t="s">
        <v>52</v>
      </c>
      <c r="C72" s="96"/>
      <c r="D72" s="96"/>
      <c r="E72" s="96"/>
      <c r="F72" s="96"/>
      <c r="G72" s="71" t="s">
        <v>48</v>
      </c>
      <c r="H72" s="150" t="s">
        <v>133</v>
      </c>
      <c r="I72" s="151"/>
      <c r="J72" s="66">
        <v>24</v>
      </c>
      <c r="K72" s="18"/>
      <c r="L72" s="18">
        <f t="shared" si="1"/>
        <v>24</v>
      </c>
    </row>
    <row r="73" spans="1:12" ht="18.75" customHeight="1">
      <c r="A73" s="28">
        <v>2</v>
      </c>
      <c r="B73" s="105" t="s">
        <v>28</v>
      </c>
      <c r="C73" s="106"/>
      <c r="D73" s="106"/>
      <c r="E73" s="106"/>
      <c r="F73" s="106"/>
      <c r="G73" s="106"/>
      <c r="H73" s="106"/>
      <c r="I73" s="106"/>
      <c r="J73" s="106"/>
      <c r="K73" s="106"/>
      <c r="L73" s="107"/>
    </row>
    <row r="74" spans="1:12" ht="18" customHeight="1">
      <c r="A74" s="113"/>
      <c r="B74" s="163" t="s">
        <v>145</v>
      </c>
      <c r="C74" s="164"/>
      <c r="D74" s="164"/>
      <c r="E74" s="164"/>
      <c r="F74" s="165"/>
      <c r="G74" s="18" t="s">
        <v>54</v>
      </c>
      <c r="H74" s="146" t="s">
        <v>85</v>
      </c>
      <c r="I74" s="147"/>
      <c r="J74" s="67">
        <v>43487</v>
      </c>
      <c r="K74" s="19"/>
      <c r="L74" s="19">
        <f t="shared" si="1"/>
        <v>43487</v>
      </c>
    </row>
    <row r="75" spans="1:12" ht="28.5" customHeight="1">
      <c r="A75" s="114"/>
      <c r="B75" s="96" t="s">
        <v>140</v>
      </c>
      <c r="C75" s="96"/>
      <c r="D75" s="96"/>
      <c r="E75" s="96"/>
      <c r="F75" s="96"/>
      <c r="G75" s="18" t="s">
        <v>54</v>
      </c>
      <c r="H75" s="97" t="s">
        <v>144</v>
      </c>
      <c r="I75" s="97"/>
      <c r="J75" s="19">
        <v>952</v>
      </c>
      <c r="K75" s="19"/>
      <c r="L75" s="19">
        <f t="shared" si="1"/>
        <v>952</v>
      </c>
    </row>
    <row r="76" spans="1:12" ht="32.25" customHeight="1">
      <c r="A76" s="114"/>
      <c r="B76" s="98" t="s">
        <v>141</v>
      </c>
      <c r="C76" s="99"/>
      <c r="D76" s="99"/>
      <c r="E76" s="99"/>
      <c r="F76" s="100"/>
      <c r="G76" s="51" t="s">
        <v>48</v>
      </c>
      <c r="H76" s="97" t="s">
        <v>144</v>
      </c>
      <c r="I76" s="97"/>
      <c r="J76" s="52">
        <v>6124</v>
      </c>
      <c r="K76" s="52"/>
      <c r="L76" s="19">
        <f t="shared" si="1"/>
        <v>6124</v>
      </c>
    </row>
    <row r="77" spans="1:12" ht="32.25" customHeight="1">
      <c r="A77" s="115"/>
      <c r="B77" s="98" t="s">
        <v>91</v>
      </c>
      <c r="C77" s="99"/>
      <c r="D77" s="99"/>
      <c r="E77" s="99"/>
      <c r="F77" s="100"/>
      <c r="G77" s="51" t="s">
        <v>48</v>
      </c>
      <c r="H77" s="97" t="s">
        <v>144</v>
      </c>
      <c r="I77" s="97"/>
      <c r="J77" s="52">
        <v>5383</v>
      </c>
      <c r="K77" s="52"/>
      <c r="L77" s="19">
        <f t="shared" si="1"/>
        <v>5383</v>
      </c>
    </row>
    <row r="78" spans="1:12" ht="21" customHeight="1">
      <c r="A78" s="70">
        <v>3</v>
      </c>
      <c r="B78" s="152" t="s">
        <v>29</v>
      </c>
      <c r="C78" s="153"/>
      <c r="D78" s="153"/>
      <c r="E78" s="153"/>
      <c r="F78" s="153"/>
      <c r="G78" s="153"/>
      <c r="H78" s="153"/>
      <c r="I78" s="153"/>
      <c r="J78" s="153"/>
      <c r="K78" s="153"/>
      <c r="L78" s="154"/>
    </row>
    <row r="79" spans="1:12" ht="34.5" customHeight="1">
      <c r="A79" s="113"/>
      <c r="B79" s="98" t="s">
        <v>93</v>
      </c>
      <c r="C79" s="99"/>
      <c r="D79" s="99"/>
      <c r="E79" s="99"/>
      <c r="F79" s="100"/>
      <c r="G79" s="53" t="s">
        <v>54</v>
      </c>
      <c r="H79" s="94" t="s">
        <v>92</v>
      </c>
      <c r="I79" s="95"/>
      <c r="J79" s="52">
        <f>J75/J72</f>
        <v>39.666666666666664</v>
      </c>
      <c r="K79" s="54"/>
      <c r="L79" s="19">
        <f t="shared" si="1"/>
        <v>39.666666666666664</v>
      </c>
    </row>
    <row r="80" spans="1:12" ht="27" customHeight="1">
      <c r="A80" s="114"/>
      <c r="B80" s="98" t="s">
        <v>139</v>
      </c>
      <c r="C80" s="99"/>
      <c r="D80" s="99"/>
      <c r="E80" s="99"/>
      <c r="F80" s="100"/>
      <c r="G80" s="53" t="s">
        <v>48</v>
      </c>
      <c r="H80" s="94" t="s">
        <v>147</v>
      </c>
      <c r="I80" s="95"/>
      <c r="J80" s="52">
        <f>J77/J72</f>
        <v>224.29166666666666</v>
      </c>
      <c r="K80" s="54"/>
      <c r="L80" s="19">
        <f t="shared" si="1"/>
        <v>224.29166666666666</v>
      </c>
    </row>
    <row r="81" spans="1:12" ht="29.25" customHeight="1">
      <c r="A81" s="114"/>
      <c r="B81" s="98" t="s">
        <v>95</v>
      </c>
      <c r="C81" s="99"/>
      <c r="D81" s="99"/>
      <c r="E81" s="99"/>
      <c r="F81" s="100"/>
      <c r="G81" s="53" t="s">
        <v>48</v>
      </c>
      <c r="H81" s="94" t="s">
        <v>94</v>
      </c>
      <c r="I81" s="95"/>
      <c r="J81" s="52">
        <f>J76/J72</f>
        <v>255.16666666666666</v>
      </c>
      <c r="K81" s="54"/>
      <c r="L81" s="19">
        <f t="shared" si="1"/>
        <v>255.16666666666666</v>
      </c>
    </row>
    <row r="82" spans="1:12" ht="21" customHeight="1">
      <c r="A82" s="115"/>
      <c r="B82" s="156" t="s">
        <v>116</v>
      </c>
      <c r="C82" s="157"/>
      <c r="D82" s="157"/>
      <c r="E82" s="157"/>
      <c r="F82" s="157"/>
      <c r="G82" s="157"/>
      <c r="H82" s="157"/>
      <c r="I82" s="157"/>
      <c r="J82" s="157"/>
      <c r="K82" s="157"/>
      <c r="L82" s="158"/>
    </row>
    <row r="83" spans="1:12" ht="21" customHeight="1">
      <c r="A83" s="27">
        <v>1</v>
      </c>
      <c r="B83" s="152" t="s">
        <v>27</v>
      </c>
      <c r="C83" s="153"/>
      <c r="D83" s="153"/>
      <c r="E83" s="153"/>
      <c r="F83" s="153"/>
      <c r="G83" s="153"/>
      <c r="H83" s="153"/>
      <c r="I83" s="153"/>
      <c r="J83" s="153"/>
      <c r="K83" s="153"/>
      <c r="L83" s="154"/>
    </row>
    <row r="84" spans="1:12" ht="20.25" customHeight="1">
      <c r="A84" s="113"/>
      <c r="B84" s="99" t="s">
        <v>55</v>
      </c>
      <c r="C84" s="99"/>
      <c r="D84" s="99"/>
      <c r="E84" s="99"/>
      <c r="F84" s="100"/>
      <c r="G84" s="51" t="s">
        <v>72</v>
      </c>
      <c r="H84" s="159" t="s">
        <v>134</v>
      </c>
      <c r="I84" s="160"/>
      <c r="J84" s="55">
        <f>J85+J86+J87+J88</f>
        <v>113270.76999999999</v>
      </c>
      <c r="K84" s="56"/>
      <c r="L84" s="55">
        <f>L85+L86+L87</f>
        <v>113270.76999999999</v>
      </c>
    </row>
    <row r="85" spans="1:12" ht="27" customHeight="1">
      <c r="A85" s="114"/>
      <c r="B85" s="99" t="s">
        <v>56</v>
      </c>
      <c r="C85" s="99"/>
      <c r="D85" s="99"/>
      <c r="E85" s="99"/>
      <c r="F85" s="100"/>
      <c r="G85" s="51" t="s">
        <v>72</v>
      </c>
      <c r="H85" s="159" t="s">
        <v>134</v>
      </c>
      <c r="I85" s="160"/>
      <c r="J85" s="55">
        <f>F47</f>
        <v>86441.5</v>
      </c>
      <c r="K85" s="56"/>
      <c r="L85" s="55">
        <f aca="true" t="shared" si="2" ref="L85:L90">J85</f>
        <v>86441.5</v>
      </c>
    </row>
    <row r="86" spans="1:12" ht="24.75" customHeight="1">
      <c r="A86" s="114"/>
      <c r="B86" s="99" t="s">
        <v>57</v>
      </c>
      <c r="C86" s="99"/>
      <c r="D86" s="99"/>
      <c r="E86" s="99"/>
      <c r="F86" s="100"/>
      <c r="G86" s="51" t="s">
        <v>72</v>
      </c>
      <c r="H86" s="159" t="s">
        <v>134</v>
      </c>
      <c r="I86" s="160"/>
      <c r="J86" s="55">
        <f>F48</f>
        <v>2998.18</v>
      </c>
      <c r="K86" s="56"/>
      <c r="L86" s="55">
        <f t="shared" si="2"/>
        <v>2998.18</v>
      </c>
    </row>
    <row r="87" spans="1:12" ht="22.5" customHeight="1">
      <c r="A87" s="114"/>
      <c r="B87" s="99" t="s">
        <v>58</v>
      </c>
      <c r="C87" s="99"/>
      <c r="D87" s="99"/>
      <c r="E87" s="99"/>
      <c r="F87" s="100"/>
      <c r="G87" s="51" t="s">
        <v>72</v>
      </c>
      <c r="H87" s="159" t="s">
        <v>134</v>
      </c>
      <c r="I87" s="160"/>
      <c r="J87" s="55">
        <f>F49</f>
        <v>23831.09</v>
      </c>
      <c r="K87" s="56"/>
      <c r="L87" s="55">
        <f t="shared" si="2"/>
        <v>23831.09</v>
      </c>
    </row>
    <row r="88" spans="1:12" ht="22.5" customHeight="1">
      <c r="A88" s="114"/>
      <c r="B88" s="99" t="s">
        <v>138</v>
      </c>
      <c r="C88" s="99"/>
      <c r="D88" s="99"/>
      <c r="E88" s="99"/>
      <c r="F88" s="100"/>
      <c r="G88" s="51" t="s">
        <v>72</v>
      </c>
      <c r="H88" s="159" t="s">
        <v>134</v>
      </c>
      <c r="I88" s="160"/>
      <c r="J88" s="55">
        <f>F50</f>
        <v>0</v>
      </c>
      <c r="K88" s="56"/>
      <c r="L88" s="55">
        <f t="shared" si="2"/>
        <v>0</v>
      </c>
    </row>
    <row r="89" spans="1:12" ht="27" customHeight="1">
      <c r="A89" s="114"/>
      <c r="B89" s="99" t="s">
        <v>59</v>
      </c>
      <c r="C89" s="99"/>
      <c r="D89" s="99"/>
      <c r="E89" s="99"/>
      <c r="F89" s="100"/>
      <c r="G89" s="51" t="s">
        <v>73</v>
      </c>
      <c r="H89" s="171" t="s">
        <v>79</v>
      </c>
      <c r="I89" s="172"/>
      <c r="J89" s="20">
        <f>70+512.8+70</f>
        <v>652.8</v>
      </c>
      <c r="K89" s="56"/>
      <c r="L89" s="55">
        <f t="shared" si="2"/>
        <v>652.8</v>
      </c>
    </row>
    <row r="90" spans="1:12" ht="44.25" customHeight="1">
      <c r="A90" s="115"/>
      <c r="B90" s="99" t="s">
        <v>60</v>
      </c>
      <c r="C90" s="99"/>
      <c r="D90" s="99"/>
      <c r="E90" s="99"/>
      <c r="F90" s="100"/>
      <c r="G90" s="51" t="s">
        <v>73</v>
      </c>
      <c r="H90" s="159" t="s">
        <v>80</v>
      </c>
      <c r="I90" s="160"/>
      <c r="J90" s="20">
        <f>84+615.36+84</f>
        <v>783.36</v>
      </c>
      <c r="K90" s="56"/>
      <c r="L90" s="55">
        <f t="shared" si="2"/>
        <v>783.36</v>
      </c>
    </row>
    <row r="91" spans="1:12" ht="21.75" customHeight="1">
      <c r="A91" s="29">
        <v>2</v>
      </c>
      <c r="B91" s="168" t="s">
        <v>28</v>
      </c>
      <c r="C91" s="168"/>
      <c r="D91" s="168"/>
      <c r="E91" s="168"/>
      <c r="F91" s="168"/>
      <c r="G91" s="168"/>
      <c r="H91" s="168"/>
      <c r="I91" s="168"/>
      <c r="J91" s="168"/>
      <c r="K91" s="168"/>
      <c r="L91" s="168"/>
    </row>
    <row r="92" spans="1:12" ht="25.5" customHeight="1">
      <c r="A92" s="113"/>
      <c r="B92" s="99" t="s">
        <v>61</v>
      </c>
      <c r="C92" s="99"/>
      <c r="D92" s="99"/>
      <c r="E92" s="99"/>
      <c r="F92" s="100"/>
      <c r="G92" s="56"/>
      <c r="H92" s="161"/>
      <c r="I92" s="162"/>
      <c r="J92" s="56"/>
      <c r="K92" s="56"/>
      <c r="L92" s="56"/>
    </row>
    <row r="93" spans="1:12" ht="54.75" customHeight="1">
      <c r="A93" s="114"/>
      <c r="B93" s="99" t="s">
        <v>62</v>
      </c>
      <c r="C93" s="99"/>
      <c r="D93" s="99"/>
      <c r="E93" s="99"/>
      <c r="F93" s="100"/>
      <c r="G93" s="51" t="s">
        <v>76</v>
      </c>
      <c r="H93" s="155" t="s">
        <v>142</v>
      </c>
      <c r="I93" s="155"/>
      <c r="J93" s="55">
        <v>90.6</v>
      </c>
      <c r="K93" s="57"/>
      <c r="L93" s="55">
        <f>J93</f>
        <v>90.6</v>
      </c>
    </row>
    <row r="94" spans="1:12" ht="24.75" customHeight="1">
      <c r="A94" s="114"/>
      <c r="B94" s="99" t="s">
        <v>63</v>
      </c>
      <c r="C94" s="99"/>
      <c r="D94" s="99"/>
      <c r="E94" s="99"/>
      <c r="F94" s="100"/>
      <c r="G94" s="51" t="s">
        <v>75</v>
      </c>
      <c r="H94" s="155" t="s">
        <v>135</v>
      </c>
      <c r="I94" s="155"/>
      <c r="J94" s="52">
        <v>186</v>
      </c>
      <c r="K94" s="57"/>
      <c r="L94" s="52">
        <f>J94</f>
        <v>186</v>
      </c>
    </row>
    <row r="95" spans="1:12" ht="24.75" customHeight="1">
      <c r="A95" s="114"/>
      <c r="B95" s="99" t="s">
        <v>74</v>
      </c>
      <c r="C95" s="99"/>
      <c r="D95" s="99"/>
      <c r="E95" s="99"/>
      <c r="F95" s="100"/>
      <c r="G95" s="51" t="s">
        <v>75</v>
      </c>
      <c r="H95" s="155" t="s">
        <v>135</v>
      </c>
      <c r="I95" s="155"/>
      <c r="J95" s="52">
        <v>30</v>
      </c>
      <c r="K95" s="57"/>
      <c r="L95" s="52">
        <f>J95</f>
        <v>30</v>
      </c>
    </row>
    <row r="96" spans="1:12" ht="22.5" customHeight="1">
      <c r="A96" s="115"/>
      <c r="B96" s="99" t="s">
        <v>64</v>
      </c>
      <c r="C96" s="99"/>
      <c r="D96" s="99"/>
      <c r="E96" s="99"/>
      <c r="F96" s="100"/>
      <c r="G96" s="51" t="s">
        <v>77</v>
      </c>
      <c r="H96" s="155" t="s">
        <v>135</v>
      </c>
      <c r="I96" s="155"/>
      <c r="J96" s="52">
        <v>7887</v>
      </c>
      <c r="K96" s="57"/>
      <c r="L96" s="52">
        <f>J96</f>
        <v>7887</v>
      </c>
    </row>
    <row r="97" spans="1:12" ht="21.75" customHeight="1">
      <c r="A97" s="29">
        <v>3</v>
      </c>
      <c r="B97" s="168" t="s">
        <v>29</v>
      </c>
      <c r="C97" s="168"/>
      <c r="D97" s="168"/>
      <c r="E97" s="168"/>
      <c r="F97" s="168"/>
      <c r="G97" s="168"/>
      <c r="H97" s="168"/>
      <c r="I97" s="168"/>
      <c r="J97" s="168"/>
      <c r="K97" s="168"/>
      <c r="L97" s="168"/>
    </row>
    <row r="98" spans="1:12" ht="34.5" customHeight="1">
      <c r="A98" s="78"/>
      <c r="B98" s="166" t="s">
        <v>65</v>
      </c>
      <c r="C98" s="166"/>
      <c r="D98" s="166"/>
      <c r="E98" s="166"/>
      <c r="F98" s="167"/>
      <c r="G98" s="20"/>
      <c r="H98" s="161"/>
      <c r="I98" s="162"/>
      <c r="J98" s="20"/>
      <c r="K98" s="20"/>
      <c r="L98" s="20"/>
    </row>
    <row r="99" spans="1:12" ht="30" customHeight="1">
      <c r="A99" s="113"/>
      <c r="B99" s="99" t="s">
        <v>66</v>
      </c>
      <c r="C99" s="99"/>
      <c r="D99" s="99"/>
      <c r="E99" s="99"/>
      <c r="F99" s="100"/>
      <c r="G99" s="51" t="s">
        <v>76</v>
      </c>
      <c r="H99" s="159" t="s">
        <v>81</v>
      </c>
      <c r="I99" s="160"/>
      <c r="J99" s="58">
        <f>J93/J90</f>
        <v>0.11565563725490195</v>
      </c>
      <c r="K99" s="20"/>
      <c r="L99" s="58">
        <f>J99</f>
        <v>0.11565563725490195</v>
      </c>
    </row>
    <row r="100" spans="1:12" ht="31.5" customHeight="1">
      <c r="A100" s="114"/>
      <c r="B100" s="99" t="s">
        <v>67</v>
      </c>
      <c r="C100" s="99"/>
      <c r="D100" s="99"/>
      <c r="E100" s="99"/>
      <c r="F100" s="100"/>
      <c r="G100" s="51" t="s">
        <v>75</v>
      </c>
      <c r="H100" s="159" t="s">
        <v>82</v>
      </c>
      <c r="I100" s="160"/>
      <c r="J100" s="58">
        <f>J94/J89</f>
        <v>0.28492647058823534</v>
      </c>
      <c r="K100" s="20"/>
      <c r="L100" s="58">
        <f>J100</f>
        <v>0.28492647058823534</v>
      </c>
    </row>
    <row r="101" spans="1:12" ht="32.25" customHeight="1">
      <c r="A101" s="114"/>
      <c r="B101" s="99" t="s">
        <v>68</v>
      </c>
      <c r="C101" s="99"/>
      <c r="D101" s="99"/>
      <c r="E101" s="99"/>
      <c r="F101" s="100"/>
      <c r="G101" s="51" t="s">
        <v>77</v>
      </c>
      <c r="H101" s="159" t="s">
        <v>82</v>
      </c>
      <c r="I101" s="160"/>
      <c r="J101" s="58">
        <f>J96/J89</f>
        <v>12.081801470588236</v>
      </c>
      <c r="K101" s="20"/>
      <c r="L101" s="58">
        <f>J101</f>
        <v>12.081801470588236</v>
      </c>
    </row>
    <row r="102" spans="1:12" ht="57" customHeight="1">
      <c r="A102" s="115"/>
      <c r="B102" s="99" t="s">
        <v>69</v>
      </c>
      <c r="C102" s="99"/>
      <c r="D102" s="99"/>
      <c r="E102" s="99"/>
      <c r="F102" s="100"/>
      <c r="G102" s="20" t="s">
        <v>78</v>
      </c>
      <c r="H102" s="159" t="s">
        <v>136</v>
      </c>
      <c r="I102" s="160"/>
      <c r="J102" s="20">
        <v>184</v>
      </c>
      <c r="K102" s="20"/>
      <c r="L102" s="59">
        <f>J102</f>
        <v>184</v>
      </c>
    </row>
    <row r="103" spans="1:12" ht="18.75" customHeight="1">
      <c r="A103" s="27">
        <v>4</v>
      </c>
      <c r="B103" s="168" t="s">
        <v>30</v>
      </c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</row>
    <row r="104" spans="1:12" ht="27.75" customHeight="1">
      <c r="A104" s="113"/>
      <c r="B104" s="99" t="s">
        <v>70</v>
      </c>
      <c r="C104" s="99"/>
      <c r="D104" s="99"/>
      <c r="E104" s="99"/>
      <c r="F104" s="100"/>
      <c r="G104" s="20"/>
      <c r="H104" s="161"/>
      <c r="I104" s="162"/>
      <c r="J104" s="20"/>
      <c r="K104" s="20"/>
      <c r="L104" s="20"/>
    </row>
    <row r="105" spans="1:12" ht="26.25" customHeight="1">
      <c r="A105" s="114"/>
      <c r="B105" s="99" t="s">
        <v>62</v>
      </c>
      <c r="C105" s="99"/>
      <c r="D105" s="99"/>
      <c r="E105" s="99"/>
      <c r="F105" s="100"/>
      <c r="G105" s="51" t="s">
        <v>83</v>
      </c>
      <c r="H105" s="159" t="s">
        <v>88</v>
      </c>
      <c r="I105" s="160"/>
      <c r="J105" s="20"/>
      <c r="K105" s="20"/>
      <c r="L105" s="20"/>
    </row>
    <row r="106" spans="1:12" ht="27.75" customHeight="1">
      <c r="A106" s="114"/>
      <c r="B106" s="99" t="s">
        <v>63</v>
      </c>
      <c r="C106" s="99"/>
      <c r="D106" s="99"/>
      <c r="E106" s="99"/>
      <c r="F106" s="100"/>
      <c r="G106" s="51" t="s">
        <v>83</v>
      </c>
      <c r="H106" s="159" t="s">
        <v>89</v>
      </c>
      <c r="I106" s="160"/>
      <c r="J106" s="20"/>
      <c r="K106" s="20"/>
      <c r="L106" s="20"/>
    </row>
    <row r="107" spans="1:12" ht="29.25" customHeight="1">
      <c r="A107" s="114"/>
      <c r="B107" s="99" t="s">
        <v>64</v>
      </c>
      <c r="C107" s="99"/>
      <c r="D107" s="99"/>
      <c r="E107" s="99"/>
      <c r="F107" s="100"/>
      <c r="G107" s="51" t="s">
        <v>83</v>
      </c>
      <c r="H107" s="159" t="s">
        <v>90</v>
      </c>
      <c r="I107" s="160"/>
      <c r="J107" s="20"/>
      <c r="K107" s="20"/>
      <c r="L107" s="20"/>
    </row>
    <row r="108" spans="1:12" ht="36.75" customHeight="1">
      <c r="A108" s="115"/>
      <c r="B108" s="99" t="s">
        <v>71</v>
      </c>
      <c r="C108" s="99"/>
      <c r="D108" s="99"/>
      <c r="E108" s="99"/>
      <c r="F108" s="100"/>
      <c r="G108" s="20" t="s">
        <v>72</v>
      </c>
      <c r="H108" s="159" t="s">
        <v>84</v>
      </c>
      <c r="I108" s="160"/>
      <c r="J108" s="20"/>
      <c r="K108" s="20"/>
      <c r="L108" s="20"/>
    </row>
    <row r="109" spans="1:2" ht="15.75">
      <c r="A109" s="2"/>
      <c r="B109" s="2"/>
    </row>
    <row r="110" spans="1:12" ht="19.5" customHeight="1">
      <c r="A110" s="112" t="s">
        <v>106</v>
      </c>
      <c r="B110" s="112"/>
      <c r="C110" s="112"/>
      <c r="D110" s="112"/>
      <c r="E110" s="112"/>
      <c r="F110" s="112"/>
      <c r="G110" s="112"/>
      <c r="H110" s="6"/>
      <c r="I110" s="12"/>
      <c r="J110" s="4"/>
      <c r="K110" s="110" t="s">
        <v>86</v>
      </c>
      <c r="L110" s="110"/>
    </row>
    <row r="111" spans="1:12" ht="15.75" customHeight="1">
      <c r="A111" s="42"/>
      <c r="B111" s="42"/>
      <c r="C111" s="9"/>
      <c r="D111" s="9"/>
      <c r="E111" s="9"/>
      <c r="F111" s="9"/>
      <c r="H111" s="41" t="s">
        <v>31</v>
      </c>
      <c r="I111" s="41"/>
      <c r="K111" s="88" t="s">
        <v>32</v>
      </c>
      <c r="L111" s="88"/>
    </row>
    <row r="112" spans="1:12" ht="15.75" customHeight="1">
      <c r="A112" s="103" t="s">
        <v>33</v>
      </c>
      <c r="B112" s="103"/>
      <c r="C112" s="103"/>
      <c r="D112" s="40"/>
      <c r="E112" s="40"/>
      <c r="F112" s="40"/>
      <c r="G112" s="9"/>
      <c r="H112" s="9"/>
      <c r="I112" s="9"/>
      <c r="K112" s="26"/>
      <c r="L112" s="26"/>
    </row>
    <row r="113" spans="1:12" ht="20.25" customHeight="1">
      <c r="A113" s="103" t="s">
        <v>107</v>
      </c>
      <c r="B113" s="103"/>
      <c r="C113" s="103"/>
      <c r="D113" s="103"/>
      <c r="E113" s="103"/>
      <c r="F113" s="40"/>
      <c r="G113" s="9"/>
      <c r="H113" s="9"/>
      <c r="I113" s="9"/>
      <c r="K113" s="26"/>
      <c r="L113" s="26"/>
    </row>
    <row r="114" spans="1:12" ht="17.25" customHeight="1">
      <c r="A114" s="103" t="s">
        <v>108</v>
      </c>
      <c r="B114" s="103"/>
      <c r="C114" s="103"/>
      <c r="D114" s="103"/>
      <c r="E114" s="103"/>
      <c r="F114" s="40"/>
      <c r="G114" s="9"/>
      <c r="H114" s="6"/>
      <c r="I114" s="12"/>
      <c r="J114" s="4"/>
      <c r="K114" s="110" t="s">
        <v>87</v>
      </c>
      <c r="L114" s="110"/>
    </row>
    <row r="115" spans="1:12" ht="15.75">
      <c r="A115" s="23"/>
      <c r="B115" s="23"/>
      <c r="C115" s="9"/>
      <c r="D115" s="9"/>
      <c r="E115" s="9"/>
      <c r="F115" s="9"/>
      <c r="G115" s="9"/>
      <c r="H115" s="41" t="s">
        <v>31</v>
      </c>
      <c r="I115" s="41"/>
      <c r="K115" s="88" t="s">
        <v>32</v>
      </c>
      <c r="L115" s="88"/>
    </row>
    <row r="116" spans="1:4" ht="15">
      <c r="A116" s="43" t="s">
        <v>109</v>
      </c>
      <c r="D116" s="50"/>
    </row>
    <row r="117" ht="15">
      <c r="A117" s="43" t="s">
        <v>104</v>
      </c>
    </row>
  </sheetData>
  <sheetProtection/>
  <mergeCells count="181">
    <mergeCell ref="A71:A72"/>
    <mergeCell ref="A99:A102"/>
    <mergeCell ref="A92:A96"/>
    <mergeCell ref="H87:I87"/>
    <mergeCell ref="H89:I89"/>
    <mergeCell ref="B51:E51"/>
    <mergeCell ref="F51:G51"/>
    <mergeCell ref="H90:I90"/>
    <mergeCell ref="B84:F84"/>
    <mergeCell ref="B95:F95"/>
    <mergeCell ref="B97:L97"/>
    <mergeCell ref="B94:F94"/>
    <mergeCell ref="A114:E114"/>
    <mergeCell ref="H106:I106"/>
    <mergeCell ref="H105:I105"/>
    <mergeCell ref="A112:C112"/>
    <mergeCell ref="A113:E113"/>
    <mergeCell ref="K110:L110"/>
    <mergeCell ref="B105:F105"/>
    <mergeCell ref="B106:F106"/>
    <mergeCell ref="A104:A108"/>
    <mergeCell ref="B108:F108"/>
    <mergeCell ref="B103:L103"/>
    <mergeCell ref="B99:F99"/>
    <mergeCell ref="H108:I108"/>
    <mergeCell ref="B104:F104"/>
    <mergeCell ref="B107:F107"/>
    <mergeCell ref="H107:I107"/>
    <mergeCell ref="H92:I92"/>
    <mergeCell ref="B92:F92"/>
    <mergeCell ref="H84:I84"/>
    <mergeCell ref="H85:I85"/>
    <mergeCell ref="B86:F86"/>
    <mergeCell ref="B87:F87"/>
    <mergeCell ref="B91:L91"/>
    <mergeCell ref="B85:F85"/>
    <mergeCell ref="B89:F89"/>
    <mergeCell ref="B88:F88"/>
    <mergeCell ref="H88:I88"/>
    <mergeCell ref="A79:A82"/>
    <mergeCell ref="H86:I86"/>
    <mergeCell ref="H80:I80"/>
    <mergeCell ref="B74:F74"/>
    <mergeCell ref="H101:I101"/>
    <mergeCell ref="H102:I102"/>
    <mergeCell ref="H104:I104"/>
    <mergeCell ref="B81:F81"/>
    <mergeCell ref="H94:I94"/>
    <mergeCell ref="H95:I95"/>
    <mergeCell ref="B83:L83"/>
    <mergeCell ref="B98:F98"/>
    <mergeCell ref="B93:F93"/>
    <mergeCell ref="B73:L73"/>
    <mergeCell ref="B100:F100"/>
    <mergeCell ref="B101:F101"/>
    <mergeCell ref="B102:F102"/>
    <mergeCell ref="H93:I93"/>
    <mergeCell ref="B82:L82"/>
    <mergeCell ref="H96:I96"/>
    <mergeCell ref="H99:I99"/>
    <mergeCell ref="H100:I100"/>
    <mergeCell ref="H98:I98"/>
    <mergeCell ref="B71:F71"/>
    <mergeCell ref="B72:F72"/>
    <mergeCell ref="B70:F70"/>
    <mergeCell ref="B79:F79"/>
    <mergeCell ref="H74:I74"/>
    <mergeCell ref="H70:I70"/>
    <mergeCell ref="H71:I71"/>
    <mergeCell ref="H72:I72"/>
    <mergeCell ref="B78:L78"/>
    <mergeCell ref="H79:I79"/>
    <mergeCell ref="H68:I68"/>
    <mergeCell ref="H69:I69"/>
    <mergeCell ref="B66:F66"/>
    <mergeCell ref="B67:F67"/>
    <mergeCell ref="B68:F68"/>
    <mergeCell ref="B69:F69"/>
    <mergeCell ref="B47:E47"/>
    <mergeCell ref="F44:G44"/>
    <mergeCell ref="F45:G45"/>
    <mergeCell ref="B44:E44"/>
    <mergeCell ref="C41:L41"/>
    <mergeCell ref="H67:I67"/>
    <mergeCell ref="B43:E43"/>
    <mergeCell ref="F57:G57"/>
    <mergeCell ref="F49:G49"/>
    <mergeCell ref="B62:F62"/>
    <mergeCell ref="A32:B32"/>
    <mergeCell ref="C32:L32"/>
    <mergeCell ref="A20:A21"/>
    <mergeCell ref="C37:H37"/>
    <mergeCell ref="A33:B33"/>
    <mergeCell ref="C31:L31"/>
    <mergeCell ref="E19:I19"/>
    <mergeCell ref="B38:L38"/>
    <mergeCell ref="C29:L29"/>
    <mergeCell ref="C26:L26"/>
    <mergeCell ref="G20:K20"/>
    <mergeCell ref="C24:G24"/>
    <mergeCell ref="C25:L25"/>
    <mergeCell ref="C23:L23"/>
    <mergeCell ref="C20:D20"/>
    <mergeCell ref="C27:L27"/>
    <mergeCell ref="A13:L13"/>
    <mergeCell ref="J8:L8"/>
    <mergeCell ref="J9:L9"/>
    <mergeCell ref="J10:L10"/>
    <mergeCell ref="B18:B19"/>
    <mergeCell ref="B20:B21"/>
    <mergeCell ref="A16:A17"/>
    <mergeCell ref="H21:J21"/>
    <mergeCell ref="B16:B17"/>
    <mergeCell ref="A14:L14"/>
    <mergeCell ref="A18:A19"/>
    <mergeCell ref="A74:A77"/>
    <mergeCell ref="C33:L33"/>
    <mergeCell ref="B42:E42"/>
    <mergeCell ref="C21:D21"/>
    <mergeCell ref="J18:L18"/>
    <mergeCell ref="F42:G42"/>
    <mergeCell ref="F55:G55"/>
    <mergeCell ref="B40:L40"/>
    <mergeCell ref="J19:L19"/>
    <mergeCell ref="A84:A90"/>
    <mergeCell ref="B65:F65"/>
    <mergeCell ref="A52:E52"/>
    <mergeCell ref="B49:E49"/>
    <mergeCell ref="B63:L63"/>
    <mergeCell ref="F56:G56"/>
    <mergeCell ref="B61:F61"/>
    <mergeCell ref="B57:E57"/>
    <mergeCell ref="C54:L54"/>
    <mergeCell ref="B56:E56"/>
    <mergeCell ref="B64:L64"/>
    <mergeCell ref="H66:I66"/>
    <mergeCell ref="F50:G50"/>
    <mergeCell ref="K114:L114"/>
    <mergeCell ref="B55:E55"/>
    <mergeCell ref="F47:G47"/>
    <mergeCell ref="F48:G48"/>
    <mergeCell ref="K111:L111"/>
    <mergeCell ref="B80:F80"/>
    <mergeCell ref="A110:G110"/>
    <mergeCell ref="H62:I62"/>
    <mergeCell ref="F58:G58"/>
    <mergeCell ref="C60:L60"/>
    <mergeCell ref="B48:E48"/>
    <mergeCell ref="H61:I61"/>
    <mergeCell ref="A58:E58"/>
    <mergeCell ref="B50:E50"/>
    <mergeCell ref="H81:I81"/>
    <mergeCell ref="B75:F75"/>
    <mergeCell ref="H75:I75"/>
    <mergeCell ref="B76:F76"/>
    <mergeCell ref="H76:I76"/>
    <mergeCell ref="K115:L115"/>
    <mergeCell ref="B77:F77"/>
    <mergeCell ref="H77:I77"/>
    <mergeCell ref="B96:F96"/>
    <mergeCell ref="B90:F90"/>
    <mergeCell ref="J16:L16"/>
    <mergeCell ref="J17:L17"/>
    <mergeCell ref="C16:D16"/>
    <mergeCell ref="E16:I16"/>
    <mergeCell ref="C17:D17"/>
    <mergeCell ref="H65:I65"/>
    <mergeCell ref="E17:I17"/>
    <mergeCell ref="C18:D18"/>
    <mergeCell ref="E18:I18"/>
    <mergeCell ref="C19:D19"/>
    <mergeCell ref="B45:E45"/>
    <mergeCell ref="F52:G52"/>
    <mergeCell ref="C30:J30"/>
    <mergeCell ref="C35:L35"/>
    <mergeCell ref="B46:E46"/>
    <mergeCell ref="C22:L22"/>
    <mergeCell ref="F43:G43"/>
    <mergeCell ref="F46:G46"/>
    <mergeCell ref="B39:L39"/>
    <mergeCell ref="C28:L28"/>
  </mergeCells>
  <printOptions/>
  <pageMargins left="0" right="0" top="0" bottom="0" header="0.31496062992125984" footer="0.31496062992125984"/>
  <pageSetup horizontalDpi="600" verticalDpi="600" orientation="landscape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u141</cp:lastModifiedBy>
  <cp:lastPrinted>2020-12-30T08:42:16Z</cp:lastPrinted>
  <dcterms:created xsi:type="dcterms:W3CDTF">2018-12-28T08:43:53Z</dcterms:created>
  <dcterms:modified xsi:type="dcterms:W3CDTF">2020-12-30T08:42:20Z</dcterms:modified>
  <cp:category/>
  <cp:version/>
  <cp:contentType/>
  <cp:contentStatus/>
</cp:coreProperties>
</file>