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'паспорт'!$A$1:$G$143</definedName>
  </definedNames>
  <calcPr fullCalcOnLoad="1"/>
</workbook>
</file>

<file path=xl/sharedStrings.xml><?xml version="1.0" encoding="utf-8"?>
<sst xmlns="http://schemas.openxmlformats.org/spreadsheetml/2006/main" count="226" uniqueCount="129">
  <si>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</si>
  <si>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</si>
  <si>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</si>
  <si>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</si>
  <si>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</si>
  <si>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</si>
  <si>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</si>
  <si>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</si>
  <si>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</si>
  <si>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</si>
  <si>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</si>
  <si>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</si>
  <si>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</si>
  <si>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</si>
  <si>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</si>
  <si>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</si>
  <si>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</si>
  <si>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</si>
  <si>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</si>
  <si>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</si>
  <si>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</si>
  <si>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</si>
  <si>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</si>
  <si>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</si>
  <si>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</si>
  <si>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</si>
  <si>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</si>
  <si>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</si>
  <si>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</si>
  <si>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</si>
  <si>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</si>
  <si>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</si>
  <si>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</si>
  <si>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</si>
  <si>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</si>
  <si>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</si>
  <si>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</si>
  <si>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</si>
  <si>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</si>
  <si>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1.3.</t>
  </si>
  <si>
    <t>2.1.</t>
  </si>
  <si>
    <t>2.2.</t>
  </si>
  <si>
    <t>3.1.</t>
  </si>
  <si>
    <t>3.2.</t>
  </si>
  <si>
    <t>3.3.</t>
  </si>
  <si>
    <t>4.1.</t>
  </si>
  <si>
    <t>од.</t>
  </si>
  <si>
    <t>осіб</t>
  </si>
  <si>
    <t>%</t>
  </si>
  <si>
    <t>0810</t>
  </si>
  <si>
    <t>Видатки на відрядження</t>
  </si>
  <si>
    <t>грн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</si>
  <si>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</si>
  <si>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</si>
  <si>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</si>
  <si>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грн.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</si>
  <si>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</si>
  <si>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</si>
  <si>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</si>
  <si>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</t>
  </si>
  <si>
    <t>динаміка кількості спортсменів, які беруть участь у регіональних змаганнях, порівняно з минулим роком</t>
  </si>
  <si>
    <t>обсяги витрат на виплату стипендій</t>
  </si>
  <si>
    <t>Рішення міського виконавчого комітету</t>
  </si>
  <si>
    <t>обсяги витрат на виплату грантів</t>
  </si>
  <si>
    <t>обсяги витрат на виплату премій</t>
  </si>
  <si>
    <t>кількість стипендій міського голови</t>
  </si>
  <si>
    <t>кількість грантів міського голови</t>
  </si>
  <si>
    <t>кількість премій міського голови</t>
  </si>
  <si>
    <t>2.3.</t>
  </si>
  <si>
    <t>Розпорядження Житомирського міського голови</t>
  </si>
  <si>
    <t>середній розмір стипендій міського голови</t>
  </si>
  <si>
    <t>середня вартість гранту</t>
  </si>
  <si>
    <t>середній розмір премій міського голови</t>
  </si>
  <si>
    <t xml:space="preserve">Проведення навчально-тренувальних зборів і змагань з неолімпійських видів спорту </t>
  </si>
  <si>
    <t>Забезпечення розвитку неолімпійських видів спорту.</t>
  </si>
  <si>
    <t>Проведення навчально-тренувальних зборів з неолімпійських видів спорту з підготовки до регіональних змагань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</si>
  <si>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</si>
  <si>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</si>
  <si>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</si>
  <si>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витрати на проведення начально-тренувальних зборів з неолімпійських видів спорту з підготовки до регіональних змагань</t>
  </si>
  <si>
    <t>кількість регіональних змагань з неолімпійських видів спорту</t>
  </si>
  <si>
    <t>кількість людино-днів участі у регіональних змаганнях з неолімпійських видів спорту</t>
  </si>
  <si>
    <t>середні витрати на один людино-день участі у регіональних змаганнях з неолімпійських видів спорту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</si>
  <si>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</t>
  </si>
  <si>
    <t>Завдання 2. Проведення навчально-тренувальних зборів з неолімпійських видів спорту з підготовки до всеукраїнських змагань</t>
  </si>
  <si>
    <t>витрати на проведення начально-тренувальних зборів з неолімпійських видів спорту з підготовки до всеукраїнських змагань</t>
  </si>
  <si>
    <t>кількість навчально-тренувальних зборів з неолімпійських видів спорту з підготовки до всеукраїнських змагань</t>
  </si>
  <si>
    <t>кількість людино-днів навчально-тренувальних зборів з неолімпійських видів спорту з підготовки до всеукраїнських змагань</t>
  </si>
  <si>
    <t>Завдання 3. Організація і проведення регіональних змагань з неолімпійських видів спорту</t>
  </si>
  <si>
    <t>Витрати на організацію і проведення регіональних змагань з неолімпійських видів спорту</t>
  </si>
  <si>
    <t>кількість людино-днів на організацію і проведення регіональних змагань з неолімпійських видів спорту</t>
  </si>
  <si>
    <t>середні витрати на один людино-день участі на організацію і проведення регіональних змагань з неолімпійських видів спорту</t>
  </si>
  <si>
    <t>Розрахунок відношення видатків до кількості змагань з неолімпійських видів спорту з підготовки до регіональних змагань</t>
  </si>
  <si>
    <t>динаміка кількості спортсменів регіону, які взяли участь/посіли призові місця у всеукраїнських змаганнх з неолімпійських видів спорту</t>
  </si>
  <si>
    <t>Завдання 4. Представлення спортивних досягнень спортсменами збірних команд області на всеукраїнських змаганняхз неолімпійських видів спорту</t>
  </si>
  <si>
    <t>Дата погодження</t>
  </si>
  <si>
    <t>М.П.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</si>
  <si>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</si>
  <si>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</si>
  <si>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</si>
  <si>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Удосконалення системи формування та підготовки збірних команд з неолімпійських видів спорту, створення умов для розвитку індивідуальних
здібностей спортсменів на етапах багаторічної підготовки. </t>
  </si>
  <si>
    <t>від                    №</t>
  </si>
  <si>
    <t>гривень</t>
  </si>
  <si>
    <t xml:space="preserve">Завдання 1. Проведення навчально-тренувальних зборів з неолімпійських видів спорту з підготовки до змагань </t>
  </si>
  <si>
    <t xml:space="preserve"> </t>
  </si>
  <si>
    <t>Цільова програма розвитку галузі фізичної культури і спорту Житомирської міської об’єднаної територіальної громади на 2016-2020 роки</t>
  </si>
  <si>
    <t>бюджетної програми місцевого бюджету на 2020 рік</t>
  </si>
  <si>
    <t>Розрахунок відношення 2020 року до 2019 року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</si>
  <si>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</si>
  <si>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</si>
  <si>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</si>
  <si>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</si>
  <si>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</si>
  <si>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</si>
  <si>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</si>
  <si>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</si>
  <si>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</si>
  <si>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Концепція інтегрованого розвитку Житомира до 2030 року.</t>
  </si>
  <si>
    <t>5.</t>
  </si>
  <si>
    <t xml:space="preserve">Підстави для виконання бюджетної програми: </t>
  </si>
  <si>
    <t>06552000000</t>
  </si>
  <si>
    <t>Департамент бюджету та фінансів Житомирської міської ради</t>
  </si>
  <si>
    <t>зі змінами</t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</si>
  <si>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 (зі змінами).</t>
  </si>
  <si>
    <t xml:space="preserve">Рішення міської ради від 18.12.2019 №1716 "Про бюджет Житомирської міської об’єднаної територіальної громади на 2020 рік" (зі змінами).                                                                                                             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</si>
  <si>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</si>
  <si>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t>Начальник управління у справах сім"ї, молоді та спорту Житомирської міської ради</t>
  </si>
  <si>
    <t>І.А. Ковальчук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</si>
  <si>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1 395 000,00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гривень, у тому числі загального фонду -  </t>
    </r>
    <r>
      <rPr>
        <u val="single"/>
        <sz val="12"/>
        <color indexed="8"/>
        <rFont val="Times New Roman"/>
        <family val="1"/>
      </rPr>
      <t>1 395 000,00</t>
    </r>
    <r>
      <rPr>
        <sz val="12"/>
        <color indexed="8"/>
        <rFont val="Times New Roman"/>
        <family val="1"/>
      </rPr>
      <t xml:space="preserve"> гривень та спеціального фонду  - 00,00 гривень.</t>
    </r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</si>
</sst>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0.0"/>
    <numFmt numFmtId="181" formatCode="0.000"/>
    <numFmt numFmtId="182" formatCode="[$-422]d\ mmmm\ yyyy&quot; р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horizontal="right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left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48" fillId="33" borderId="0" xfId="0" applyNumberFormat="1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3" fontId="52" fillId="33" borderId="0" xfId="0" applyNumberFormat="1" applyFont="1" applyFill="1" applyBorder="1" applyAlignment="1">
      <alignment horizontal="center" vertical="center" wrapText="1"/>
    </xf>
    <xf numFmtId="3" fontId="54" fillId="33" borderId="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33" borderId="0" xfId="0" applyFont="1" applyFill="1" applyAlignment="1">
      <alignment/>
    </xf>
    <xf numFmtId="0" fontId="48" fillId="33" borderId="0" xfId="0" applyFont="1" applyFill="1" applyAlignment="1">
      <alignment horizontal="left"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right"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8" fillId="0" borderId="0" xfId="0" applyFont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8" fillId="0" borderId="14" xfId="0" applyFont="1" applyBorder="1" applyAlignment="1">
      <alignment horizontal="center" vertical="top"/>
    </xf>
    <xf numFmtId="0" fontId="47" fillId="33" borderId="11" xfId="0" applyFont="1" applyFill="1" applyBorder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left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left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" fontId="55" fillId="33" borderId="12" xfId="0" applyNumberFormat="1" applyFont="1" applyFill="1" applyBorder="1" applyAlignment="1">
      <alignment horizontal="center" vertical="center" wrapText="1"/>
    </xf>
    <xf numFmtId="4" fontId="55" fillId="33" borderId="13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49" fontId="54" fillId="0" borderId="12" xfId="0" applyNumberFormat="1" applyFont="1" applyBorder="1" applyAlignment="1">
      <alignment horizontal="left" vertical="center" wrapText="1"/>
    </xf>
    <xf numFmtId="49" fontId="54" fillId="0" borderId="15" xfId="0" applyNumberFormat="1" applyFont="1" applyBorder="1" applyAlignment="1">
      <alignment horizontal="left" vertical="center" wrapText="1"/>
    </xf>
    <xf numFmtId="49" fontId="54" fillId="0" borderId="13" xfId="0" applyNumberFormat="1" applyFont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center"/>
    </xf>
    <xf numFmtId="0" fontId="58" fillId="33" borderId="0" xfId="0" applyFont="1" applyFill="1" applyAlignment="1">
      <alignment horizontal="left" vertical="top" wrapText="1"/>
    </xf>
    <xf numFmtId="0" fontId="58" fillId="33" borderId="0" xfId="0" applyFont="1" applyFill="1" applyAlignment="1">
      <alignment horizontal="left" vertical="top"/>
    </xf>
    <xf numFmtId="0" fontId="51" fillId="0" borderId="0" xfId="0" applyFont="1" applyAlignment="1">
      <alignment horizontal="left" vertical="center" wrapText="1"/>
    </xf>
    <xf numFmtId="0" fontId="57" fillId="33" borderId="14" xfId="0" applyFont="1" applyFill="1" applyBorder="1" applyAlignment="1">
      <alignment horizontal="center" vertical="top" wrapText="1"/>
    </xf>
    <xf numFmtId="0" fontId="2" fillId="0" borderId="16" xfId="52" applyFont="1" applyFill="1" applyBorder="1" applyAlignment="1">
      <alignment horizontal="left"/>
      <protection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top" wrapText="1"/>
    </xf>
    <xf numFmtId="0" fontId="51" fillId="33" borderId="0" xfId="0" applyFont="1" applyFill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49" fontId="55" fillId="0" borderId="12" xfId="0" applyNumberFormat="1" applyFont="1" applyBorder="1" applyAlignment="1">
      <alignment horizontal="left" vertical="center" wrapText="1"/>
    </xf>
    <xf numFmtId="49" fontId="55" fillId="0" borderId="15" xfId="0" applyNumberFormat="1" applyFont="1" applyBorder="1" applyAlignment="1">
      <alignment horizontal="left" vertical="center" wrapText="1"/>
    </xf>
    <xf numFmtId="49" fontId="55" fillId="0" borderId="13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58" fillId="0" borderId="14" xfId="0" applyFont="1" applyBorder="1" applyAlignment="1">
      <alignment horizontal="center" vertical="center" wrapText="1"/>
    </xf>
    <xf numFmtId="49" fontId="2" fillId="33" borderId="17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tabSelected="1" view="pageBreakPreview" zoomScaleNormal="80" zoomScaleSheetLayoutView="100" zoomScalePageLayoutView="0" workbookViewId="0" topLeftCell="A104">
      <selection activeCell="I75" sqref="I75"/>
    </sheetView>
  </sheetViews>
  <sheetFormatPr defaultColWidth="21.57421875" defaultRowHeight="15"/>
  <cols>
    <col min="1" max="1" width="6.57421875" style="2" customWidth="1"/>
    <col min="2" max="2" width="31.00390625" style="2" customWidth="1"/>
    <col min="3" max="3" width="21.57421875" style="2" customWidth="1"/>
    <col min="4" max="4" width="27.28125" style="2" customWidth="1"/>
    <col min="5" max="16384" width="21.57421875" style="2" customWidth="1"/>
  </cols>
  <sheetData>
    <row r="1" spans="5:7" ht="15" customHeight="1">
      <c r="E1" s="35"/>
      <c r="F1" s="121" t="s">
        <v>108</v>
      </c>
      <c r="G1" s="122"/>
    </row>
    <row r="2" spans="5:7" ht="15">
      <c r="E2" s="35"/>
      <c r="F2" s="122"/>
      <c r="G2" s="122"/>
    </row>
    <row r="3" spans="5:7" ht="44.25" customHeight="1">
      <c r="E3" s="35"/>
      <c r="F3" s="122"/>
      <c r="G3" s="122"/>
    </row>
    <row r="4" spans="1:7" ht="15.75">
      <c r="A4" s="5"/>
      <c r="E4" s="66" t="s">
        <v>0</v>
      </c>
      <c r="F4" s="35"/>
      <c r="G4" s="35"/>
    </row>
    <row r="5" spans="1:7" ht="15.75">
      <c r="A5" s="5"/>
      <c r="E5" s="140" t="s">
        <v>109</v>
      </c>
      <c r="F5" s="140"/>
      <c r="G5" s="140"/>
    </row>
    <row r="6" spans="1:7" ht="15.75" customHeight="1">
      <c r="A6" s="5"/>
      <c r="B6" s="5"/>
      <c r="E6" s="141"/>
      <c r="F6" s="141"/>
      <c r="G6" s="141"/>
    </row>
    <row r="7" spans="1:7" ht="15" customHeight="1">
      <c r="A7" s="5"/>
      <c r="E7" s="124" t="s">
        <v>1</v>
      </c>
      <c r="F7" s="124"/>
      <c r="G7" s="124"/>
    </row>
    <row r="8" spans="1:7" ht="15" customHeight="1">
      <c r="A8" s="5"/>
      <c r="E8" s="125" t="s">
        <v>101</v>
      </c>
      <c r="F8" s="125"/>
      <c r="G8" s="125"/>
    </row>
    <row r="9" spans="1:7" ht="15.75">
      <c r="A9" s="5"/>
      <c r="E9" s="67"/>
      <c r="F9" s="67"/>
      <c r="G9" s="67"/>
    </row>
    <row r="10" spans="5:7" ht="9.75" customHeight="1">
      <c r="E10" s="68"/>
      <c r="F10" s="68"/>
      <c r="G10" s="68"/>
    </row>
    <row r="11" spans="1:7" ht="15.75">
      <c r="A11" s="111" t="s">
        <v>2</v>
      </c>
      <c r="B11" s="111"/>
      <c r="C11" s="111"/>
      <c r="D11" s="111"/>
      <c r="E11" s="111"/>
      <c r="F11" s="111"/>
      <c r="G11" s="111"/>
    </row>
    <row r="12" spans="1:7" ht="15.75">
      <c r="A12" s="111" t="s">
        <v>106</v>
      </c>
      <c r="B12" s="111"/>
      <c r="C12" s="111"/>
      <c r="D12" s="111"/>
      <c r="E12" s="111"/>
      <c r="F12" s="111"/>
      <c r="G12" s="111"/>
    </row>
    <row r="13" ht="15">
      <c r="D13" s="87" t="s">
        <v>122</v>
      </c>
    </row>
    <row r="15" spans="1:7" ht="15" customHeight="1">
      <c r="A15" s="106" t="s">
        <v>3</v>
      </c>
      <c r="B15" s="69">
        <v>1100000</v>
      </c>
      <c r="C15" s="142" t="s">
        <v>32</v>
      </c>
      <c r="D15" s="142"/>
      <c r="E15" s="142"/>
      <c r="F15" s="142"/>
      <c r="G15" s="70">
        <v>34900539</v>
      </c>
    </row>
    <row r="16" spans="1:7" ht="31.5" customHeight="1">
      <c r="A16" s="106"/>
      <c r="B16" s="71" t="s">
        <v>110</v>
      </c>
      <c r="C16" s="143" t="s">
        <v>1</v>
      </c>
      <c r="D16" s="143"/>
      <c r="E16" s="143"/>
      <c r="F16" s="143"/>
      <c r="G16" s="72" t="s">
        <v>111</v>
      </c>
    </row>
    <row r="17" spans="1:7" ht="14.25" customHeight="1">
      <c r="A17" s="106" t="s">
        <v>4</v>
      </c>
      <c r="B17" s="69">
        <v>1110000</v>
      </c>
      <c r="C17" s="142" t="s">
        <v>32</v>
      </c>
      <c r="D17" s="142"/>
      <c r="E17" s="142"/>
      <c r="F17" s="142"/>
      <c r="G17" s="70">
        <v>34900539</v>
      </c>
    </row>
    <row r="18" spans="1:7" ht="27.75" customHeight="1">
      <c r="A18" s="106"/>
      <c r="B18" s="71" t="s">
        <v>110</v>
      </c>
      <c r="C18" s="144" t="s">
        <v>30</v>
      </c>
      <c r="D18" s="144"/>
      <c r="E18" s="144"/>
      <c r="F18" s="144"/>
      <c r="G18" s="72" t="s">
        <v>111</v>
      </c>
    </row>
    <row r="19" spans="1:7" ht="32.25" customHeight="1">
      <c r="A19" s="106" t="s">
        <v>5</v>
      </c>
      <c r="B19" s="73">
        <v>1115012</v>
      </c>
      <c r="C19" s="73">
        <v>5012</v>
      </c>
      <c r="D19" s="77" t="s">
        <v>49</v>
      </c>
      <c r="E19" s="145" t="s">
        <v>73</v>
      </c>
      <c r="F19" s="145"/>
      <c r="G19" s="77" t="s">
        <v>120</v>
      </c>
    </row>
    <row r="20" spans="1:7" ht="54.75" customHeight="1">
      <c r="A20" s="106"/>
      <c r="B20" s="74" t="s">
        <v>110</v>
      </c>
      <c r="C20" s="75" t="s">
        <v>112</v>
      </c>
      <c r="D20" s="75" t="s">
        <v>113</v>
      </c>
      <c r="E20" s="139" t="s">
        <v>114</v>
      </c>
      <c r="F20" s="139"/>
      <c r="G20" s="75" t="s">
        <v>115</v>
      </c>
    </row>
    <row r="21" spans="1:7" ht="30.75" customHeight="1">
      <c r="A21" s="79" t="s">
        <v>6</v>
      </c>
      <c r="B21" s="112" t="s">
        <v>128</v>
      </c>
      <c r="C21" s="112"/>
      <c r="D21" s="112"/>
      <c r="E21" s="112"/>
      <c r="F21" s="112"/>
      <c r="G21" s="112"/>
    </row>
    <row r="22" spans="1:7" ht="27.75" customHeight="1">
      <c r="A22" s="76" t="s">
        <v>118</v>
      </c>
      <c r="B22" s="113" t="s">
        <v>119</v>
      </c>
      <c r="C22" s="113"/>
      <c r="D22" s="113"/>
      <c r="E22" s="113"/>
      <c r="F22" s="113"/>
      <c r="G22" s="113"/>
    </row>
    <row r="23" spans="1:11" s="35" customFormat="1" ht="35.25" customHeight="1" hidden="1">
      <c r="A23" s="76"/>
      <c r="B23" s="112" t="s">
        <v>116</v>
      </c>
      <c r="C23" s="112"/>
      <c r="D23" s="112"/>
      <c r="E23" s="112"/>
      <c r="F23" s="112"/>
      <c r="G23" s="112"/>
      <c r="K23" s="35" t="s">
        <v>104</v>
      </c>
    </row>
    <row r="24" spans="1:7" ht="31.5" customHeight="1">
      <c r="A24" s="76"/>
      <c r="B24" s="112" t="s">
        <v>123</v>
      </c>
      <c r="C24" s="112"/>
      <c r="D24" s="112"/>
      <c r="E24" s="112"/>
      <c r="F24" s="112"/>
      <c r="G24" s="112"/>
    </row>
    <row r="25" spans="1:7" ht="16.5" customHeight="1">
      <c r="A25" s="76"/>
      <c r="B25" s="113" t="s">
        <v>124</v>
      </c>
      <c r="C25" s="113"/>
      <c r="D25" s="113"/>
      <c r="E25" s="113"/>
      <c r="F25" s="113"/>
      <c r="G25" s="113"/>
    </row>
    <row r="26" spans="1:7" ht="17.25" customHeight="1">
      <c r="A26" s="1"/>
      <c r="B26" s="137" t="s">
        <v>117</v>
      </c>
      <c r="C26" s="137"/>
      <c r="D26" s="137"/>
      <c r="E26" s="137"/>
      <c r="F26" s="137"/>
      <c r="G26" s="137"/>
    </row>
    <row r="27" spans="1:7" ht="16.5" customHeight="1">
      <c r="A27" s="34" t="s">
        <v>7</v>
      </c>
      <c r="B27" s="51" t="s">
        <v>97</v>
      </c>
      <c r="C27" s="52"/>
      <c r="D27" s="53"/>
      <c r="E27" s="53"/>
      <c r="F27" s="53"/>
      <c r="G27" s="53"/>
    </row>
    <row r="28" spans="1:7" ht="16.5" customHeight="1">
      <c r="A28" s="39" t="s">
        <v>9</v>
      </c>
      <c r="B28" s="126" t="s">
        <v>98</v>
      </c>
      <c r="C28" s="126"/>
      <c r="D28" s="126"/>
      <c r="E28" s="126"/>
      <c r="F28" s="126"/>
      <c r="G28" s="126"/>
    </row>
    <row r="29" spans="1:7" s="35" customFormat="1" ht="36.75" customHeight="1">
      <c r="A29" s="39" t="s">
        <v>3</v>
      </c>
      <c r="B29" s="103" t="s">
        <v>100</v>
      </c>
      <c r="C29" s="110"/>
      <c r="D29" s="110"/>
      <c r="E29" s="110"/>
      <c r="F29" s="110"/>
      <c r="G29" s="104"/>
    </row>
    <row r="30" spans="1:7" ht="16.5" customHeight="1" hidden="1">
      <c r="A30" s="54"/>
      <c r="B30" s="55"/>
      <c r="C30" s="55"/>
      <c r="D30" s="55"/>
      <c r="E30" s="55"/>
      <c r="F30" s="55"/>
      <c r="G30" s="55"/>
    </row>
    <row r="31" spans="1:2" ht="15">
      <c r="A31" s="16" t="s">
        <v>8</v>
      </c>
      <c r="B31" s="2" t="s">
        <v>33</v>
      </c>
    </row>
    <row r="32" spans="1:7" ht="24" customHeight="1">
      <c r="A32" s="16"/>
      <c r="B32" s="138" t="s">
        <v>74</v>
      </c>
      <c r="C32" s="138"/>
      <c r="D32" s="138"/>
      <c r="E32" s="138"/>
      <c r="F32" s="138"/>
      <c r="G32" s="138"/>
    </row>
    <row r="33" spans="1:7" ht="15">
      <c r="A33" s="14" t="s">
        <v>11</v>
      </c>
      <c r="B33" s="123" t="s">
        <v>31</v>
      </c>
      <c r="C33" s="123"/>
      <c r="D33" s="123"/>
      <c r="E33" s="123"/>
      <c r="F33" s="123"/>
      <c r="G33" s="123"/>
    </row>
    <row r="34" spans="1:7" ht="15">
      <c r="A34" s="14"/>
      <c r="B34" s="15"/>
      <c r="C34" s="15"/>
      <c r="D34" s="15"/>
      <c r="E34" s="15"/>
      <c r="F34" s="15"/>
      <c r="G34" s="15"/>
    </row>
    <row r="35" spans="1:7" ht="15">
      <c r="A35" s="8" t="s">
        <v>9</v>
      </c>
      <c r="B35" s="127" t="s">
        <v>10</v>
      </c>
      <c r="C35" s="127"/>
      <c r="D35" s="127"/>
      <c r="E35" s="127"/>
      <c r="F35" s="127"/>
      <c r="G35" s="127"/>
    </row>
    <row r="36" spans="1:7" ht="20.25" customHeight="1">
      <c r="A36" s="25" t="s">
        <v>3</v>
      </c>
      <c r="B36" s="107" t="s">
        <v>75</v>
      </c>
      <c r="C36" s="108"/>
      <c r="D36" s="108"/>
      <c r="E36" s="108"/>
      <c r="F36" s="108"/>
      <c r="G36" s="109"/>
    </row>
    <row r="37" spans="1:7" ht="16.5" customHeight="1">
      <c r="A37" s="25" t="s">
        <v>4</v>
      </c>
      <c r="B37" s="107" t="s">
        <v>76</v>
      </c>
      <c r="C37" s="108"/>
      <c r="D37" s="108"/>
      <c r="E37" s="108"/>
      <c r="F37" s="108"/>
      <c r="G37" s="109"/>
    </row>
    <row r="38" spans="1:7" ht="18" customHeight="1">
      <c r="A38" s="25" t="s">
        <v>5</v>
      </c>
      <c r="B38" s="107" t="s">
        <v>77</v>
      </c>
      <c r="C38" s="108"/>
      <c r="D38" s="108"/>
      <c r="E38" s="108"/>
      <c r="F38" s="108"/>
      <c r="G38" s="109"/>
    </row>
    <row r="39" spans="1:7" ht="15.75" customHeight="1">
      <c r="A39" s="25" t="s">
        <v>6</v>
      </c>
      <c r="B39" s="107" t="s">
        <v>78</v>
      </c>
      <c r="C39" s="108"/>
      <c r="D39" s="108"/>
      <c r="E39" s="108"/>
      <c r="F39" s="108"/>
      <c r="G39" s="109"/>
    </row>
    <row r="40" spans="1:7" ht="8.25" customHeight="1">
      <c r="A40" s="14"/>
      <c r="B40" s="15"/>
      <c r="C40" s="15"/>
      <c r="D40" s="15"/>
      <c r="E40" s="15"/>
      <c r="F40" s="15"/>
      <c r="G40" s="15"/>
    </row>
    <row r="41" spans="1:7" ht="15">
      <c r="A41" s="34" t="s">
        <v>16</v>
      </c>
      <c r="B41" s="61" t="s">
        <v>12</v>
      </c>
      <c r="C41" s="60"/>
      <c r="D41" s="60"/>
      <c r="E41" s="60"/>
      <c r="F41" s="60"/>
      <c r="G41" s="60"/>
    </row>
    <row r="42" spans="1:7" ht="4.5" customHeight="1">
      <c r="A42" s="42"/>
      <c r="B42" s="35"/>
      <c r="C42" s="35"/>
      <c r="D42" s="35"/>
      <c r="E42" s="35"/>
      <c r="F42" s="35"/>
      <c r="G42" s="62" t="s">
        <v>102</v>
      </c>
    </row>
    <row r="43" spans="1:7" ht="15">
      <c r="A43" s="57" t="s">
        <v>9</v>
      </c>
      <c r="B43" s="100" t="s">
        <v>12</v>
      </c>
      <c r="C43" s="102"/>
      <c r="D43" s="57" t="s">
        <v>13</v>
      </c>
      <c r="E43" s="100" t="s">
        <v>14</v>
      </c>
      <c r="F43" s="102"/>
      <c r="G43" s="57" t="s">
        <v>15</v>
      </c>
    </row>
    <row r="44" spans="1:7" s="35" customFormat="1" ht="15">
      <c r="A44" s="57">
        <v>1</v>
      </c>
      <c r="B44" s="100">
        <v>2</v>
      </c>
      <c r="C44" s="102"/>
      <c r="D44" s="57">
        <v>3</v>
      </c>
      <c r="E44" s="100">
        <v>4</v>
      </c>
      <c r="F44" s="102"/>
      <c r="G44" s="57">
        <v>5</v>
      </c>
    </row>
    <row r="45" spans="1:10" s="35" customFormat="1" ht="15" customHeight="1">
      <c r="A45" s="57" t="s">
        <v>3</v>
      </c>
      <c r="B45" s="103" t="s">
        <v>52</v>
      </c>
      <c r="C45" s="104"/>
      <c r="D45" s="78">
        <f>619800-159800-80000</f>
        <v>380000</v>
      </c>
      <c r="E45" s="93"/>
      <c r="F45" s="94"/>
      <c r="G45" s="37">
        <f>D45+E45</f>
        <v>380000</v>
      </c>
      <c r="H45" s="38"/>
      <c r="I45" s="38"/>
      <c r="J45" s="38"/>
    </row>
    <row r="46" spans="1:10" s="35" customFormat="1" ht="15" customHeight="1">
      <c r="A46" s="57" t="s">
        <v>4</v>
      </c>
      <c r="B46" s="103" t="s">
        <v>53</v>
      </c>
      <c r="C46" s="104"/>
      <c r="D46" s="78">
        <f>748700-70700</f>
        <v>678000</v>
      </c>
      <c r="E46" s="93"/>
      <c r="F46" s="94"/>
      <c r="G46" s="37">
        <f aca="true" t="shared" si="0" ref="G46:G53">D46+E46</f>
        <v>678000</v>
      </c>
      <c r="H46" s="38"/>
      <c r="I46" s="38"/>
      <c r="J46" s="38"/>
    </row>
    <row r="47" spans="1:10" s="35" customFormat="1" ht="15" customHeight="1">
      <c r="A47" s="57" t="s">
        <v>5</v>
      </c>
      <c r="B47" s="103" t="s">
        <v>50</v>
      </c>
      <c r="C47" s="104"/>
      <c r="D47" s="78">
        <f>250000-30000-50000-20000</f>
        <v>150000</v>
      </c>
      <c r="E47" s="93"/>
      <c r="F47" s="94"/>
      <c r="G47" s="37">
        <f t="shared" si="0"/>
        <v>150000</v>
      </c>
      <c r="H47" s="38"/>
      <c r="I47" s="38"/>
      <c r="J47" s="38"/>
    </row>
    <row r="48" spans="1:10" s="35" customFormat="1" ht="15" customHeight="1">
      <c r="A48" s="57" t="s">
        <v>6</v>
      </c>
      <c r="B48" s="103" t="s">
        <v>54</v>
      </c>
      <c r="C48" s="104"/>
      <c r="D48" s="78">
        <v>187000</v>
      </c>
      <c r="E48" s="93"/>
      <c r="F48" s="94"/>
      <c r="G48" s="37">
        <f t="shared" si="0"/>
        <v>187000</v>
      </c>
      <c r="H48" s="38"/>
      <c r="I48" s="38"/>
      <c r="J48" s="38"/>
    </row>
    <row r="49" spans="1:7" s="35" customFormat="1" ht="32.25" customHeight="1" hidden="1">
      <c r="A49" s="57"/>
      <c r="B49" s="103"/>
      <c r="C49" s="104"/>
      <c r="D49" s="37"/>
      <c r="E49" s="93"/>
      <c r="F49" s="94"/>
      <c r="G49" s="37">
        <f t="shared" si="0"/>
        <v>0</v>
      </c>
    </row>
    <row r="50" spans="1:10" s="35" customFormat="1" ht="28.5" customHeight="1" hidden="1">
      <c r="A50" s="57"/>
      <c r="B50" s="107"/>
      <c r="C50" s="109"/>
      <c r="D50" s="37"/>
      <c r="E50" s="93"/>
      <c r="F50" s="94"/>
      <c r="G50" s="37">
        <f t="shared" si="0"/>
        <v>0</v>
      </c>
      <c r="H50" s="38"/>
      <c r="I50" s="38"/>
      <c r="J50" s="38"/>
    </row>
    <row r="51" spans="1:10" s="35" customFormat="1" ht="15" customHeight="1" hidden="1">
      <c r="A51" s="57"/>
      <c r="B51" s="126"/>
      <c r="C51" s="126"/>
      <c r="D51" s="37"/>
      <c r="E51" s="37"/>
      <c r="F51" s="37"/>
      <c r="G51" s="37">
        <f t="shared" si="0"/>
        <v>0</v>
      </c>
      <c r="H51" s="38"/>
      <c r="I51" s="38"/>
      <c r="J51" s="38"/>
    </row>
    <row r="52" spans="1:10" s="35" customFormat="1" ht="15" customHeight="1" hidden="1">
      <c r="A52" s="57"/>
      <c r="B52" s="103"/>
      <c r="C52" s="104"/>
      <c r="D52" s="37"/>
      <c r="E52" s="58"/>
      <c r="F52" s="59"/>
      <c r="G52" s="37">
        <f t="shared" si="0"/>
        <v>0</v>
      </c>
      <c r="H52" s="38"/>
      <c r="I52" s="38"/>
      <c r="J52" s="38"/>
    </row>
    <row r="53" spans="1:7" s="35" customFormat="1" ht="15.75" customHeight="1">
      <c r="A53" s="97" t="s">
        <v>15</v>
      </c>
      <c r="B53" s="98"/>
      <c r="C53" s="99"/>
      <c r="D53" s="40">
        <f>D45+D46+D47+D48+D49+D50+D51+D52</f>
        <v>1395000</v>
      </c>
      <c r="E53" s="88">
        <f>SUM(E45:F49)</f>
        <v>0</v>
      </c>
      <c r="F53" s="89"/>
      <c r="G53" s="40">
        <f t="shared" si="0"/>
        <v>1395000</v>
      </c>
    </row>
    <row r="54" s="35" customFormat="1" ht="2.25" customHeight="1">
      <c r="A54" s="41"/>
    </row>
    <row r="55" spans="1:7" s="35" customFormat="1" ht="8.25" customHeight="1">
      <c r="A55" s="34" t="s">
        <v>19</v>
      </c>
      <c r="B55" s="129" t="s">
        <v>17</v>
      </c>
      <c r="C55" s="129"/>
      <c r="D55" s="129"/>
      <c r="E55" s="129"/>
      <c r="F55" s="129"/>
      <c r="G55" s="129"/>
    </row>
    <row r="56" spans="1:7" s="35" customFormat="1" ht="12.75" customHeight="1">
      <c r="A56" s="42"/>
      <c r="G56" s="6" t="s">
        <v>102</v>
      </c>
    </row>
    <row r="57" spans="1:7" s="35" customFormat="1" ht="26.25" customHeight="1">
      <c r="A57" s="56" t="s">
        <v>9</v>
      </c>
      <c r="B57" s="95" t="s">
        <v>18</v>
      </c>
      <c r="C57" s="95"/>
      <c r="D57" s="96"/>
      <c r="E57" s="36" t="s">
        <v>13</v>
      </c>
      <c r="F57" s="36" t="s">
        <v>14</v>
      </c>
      <c r="G57" s="36" t="s">
        <v>15</v>
      </c>
    </row>
    <row r="58" spans="1:7" s="35" customFormat="1" ht="15">
      <c r="A58" s="56">
        <v>1</v>
      </c>
      <c r="B58" s="95">
        <v>2</v>
      </c>
      <c r="C58" s="95"/>
      <c r="D58" s="96"/>
      <c r="E58" s="36">
        <v>3</v>
      </c>
      <c r="F58" s="43">
        <v>4</v>
      </c>
      <c r="G58" s="36">
        <v>5</v>
      </c>
    </row>
    <row r="59" spans="1:7" s="35" customFormat="1" ht="35.25" customHeight="1">
      <c r="A59" s="56" t="s">
        <v>3</v>
      </c>
      <c r="B59" s="100" t="s">
        <v>105</v>
      </c>
      <c r="C59" s="101"/>
      <c r="D59" s="102"/>
      <c r="E59" s="37">
        <f>D53</f>
        <v>1395000</v>
      </c>
      <c r="F59" s="37">
        <f>E53</f>
        <v>0</v>
      </c>
      <c r="G59" s="37">
        <f>G53</f>
        <v>1395000</v>
      </c>
    </row>
    <row r="60" spans="1:7" s="35" customFormat="1" ht="15.75" customHeight="1">
      <c r="A60" s="105" t="s">
        <v>15</v>
      </c>
      <c r="B60" s="95"/>
      <c r="C60" s="95"/>
      <c r="D60" s="96"/>
      <c r="E60" s="37">
        <f>E59</f>
        <v>1395000</v>
      </c>
      <c r="F60" s="37">
        <f>F59</f>
        <v>0</v>
      </c>
      <c r="G60" s="37">
        <f>G59</f>
        <v>1395000</v>
      </c>
    </row>
    <row r="61" spans="1:7" ht="15">
      <c r="A61" s="14" t="s">
        <v>99</v>
      </c>
      <c r="B61" s="123" t="s">
        <v>20</v>
      </c>
      <c r="C61" s="123"/>
      <c r="D61" s="123"/>
      <c r="E61" s="123"/>
      <c r="F61" s="123"/>
      <c r="G61" s="123"/>
    </row>
    <row r="62" ht="15">
      <c r="A62" s="17"/>
    </row>
    <row r="63" spans="1:7" ht="46.5" customHeight="1">
      <c r="A63" s="8" t="s">
        <v>9</v>
      </c>
      <c r="B63" s="8" t="s">
        <v>21</v>
      </c>
      <c r="C63" s="8" t="s">
        <v>22</v>
      </c>
      <c r="D63" s="8" t="s">
        <v>23</v>
      </c>
      <c r="E63" s="8" t="s">
        <v>13</v>
      </c>
      <c r="F63" s="8" t="s">
        <v>14</v>
      </c>
      <c r="G63" s="8" t="s">
        <v>15</v>
      </c>
    </row>
    <row r="64" spans="1:7" ht="15">
      <c r="A64" s="8">
        <v>1</v>
      </c>
      <c r="B64" s="8">
        <v>2</v>
      </c>
      <c r="C64" s="8">
        <v>3</v>
      </c>
      <c r="D64" s="8">
        <v>4</v>
      </c>
      <c r="E64" s="8">
        <v>5</v>
      </c>
      <c r="F64" s="8">
        <v>6</v>
      </c>
      <c r="G64" s="8">
        <v>7</v>
      </c>
    </row>
    <row r="65" spans="1:7" ht="19.5" customHeight="1">
      <c r="A65" s="134" t="s">
        <v>103</v>
      </c>
      <c r="B65" s="135"/>
      <c r="C65" s="135"/>
      <c r="D65" s="135"/>
      <c r="E65" s="135"/>
      <c r="F65" s="135"/>
      <c r="G65" s="136"/>
    </row>
    <row r="66" spans="1:7" ht="15.75">
      <c r="A66" s="7">
        <v>1</v>
      </c>
      <c r="B66" s="90" t="s">
        <v>24</v>
      </c>
      <c r="C66" s="91"/>
      <c r="D66" s="91"/>
      <c r="E66" s="91"/>
      <c r="F66" s="91"/>
      <c r="G66" s="92"/>
    </row>
    <row r="67" spans="1:7" ht="93.75" customHeight="1">
      <c r="A67" s="10" t="s">
        <v>37</v>
      </c>
      <c r="B67" s="11" t="s">
        <v>79</v>
      </c>
      <c r="C67" s="9" t="s">
        <v>55</v>
      </c>
      <c r="D67" s="63" t="s">
        <v>125</v>
      </c>
      <c r="E67" s="80">
        <f>490000-120000-100000</f>
        <v>270000</v>
      </c>
      <c r="F67" s="85"/>
      <c r="G67" s="80">
        <f>E67</f>
        <v>270000</v>
      </c>
    </row>
    <row r="68" spans="1:7" ht="57.75" customHeight="1">
      <c r="A68" s="10" t="s">
        <v>38</v>
      </c>
      <c r="B68" s="11" t="s">
        <v>80</v>
      </c>
      <c r="C68" s="9" t="s">
        <v>46</v>
      </c>
      <c r="D68" s="9" t="s">
        <v>56</v>
      </c>
      <c r="E68" s="64">
        <v>40</v>
      </c>
      <c r="F68" s="26"/>
      <c r="G68" s="64">
        <v>40</v>
      </c>
    </row>
    <row r="69" spans="1:7" ht="42" customHeight="1" hidden="1">
      <c r="A69" s="10"/>
      <c r="B69" s="11"/>
      <c r="C69" s="9"/>
      <c r="D69" s="9"/>
      <c r="E69" s="12"/>
      <c r="F69" s="12"/>
      <c r="G69" s="12"/>
    </row>
    <row r="70" spans="1:7" ht="47.25" customHeight="1" hidden="1">
      <c r="A70" s="10"/>
      <c r="B70" s="11"/>
      <c r="C70" s="9"/>
      <c r="D70" s="9"/>
      <c r="E70" s="10"/>
      <c r="F70" s="10"/>
      <c r="G70" s="10"/>
    </row>
    <row r="71" spans="1:7" ht="15.75">
      <c r="A71" s="7">
        <v>2</v>
      </c>
      <c r="B71" s="90" t="s">
        <v>25</v>
      </c>
      <c r="C71" s="91"/>
      <c r="D71" s="91"/>
      <c r="E71" s="91"/>
      <c r="F71" s="91"/>
      <c r="G71" s="92"/>
    </row>
    <row r="72" spans="1:7" ht="54.75" customHeight="1">
      <c r="A72" s="10" t="s">
        <v>40</v>
      </c>
      <c r="B72" s="11" t="s">
        <v>81</v>
      </c>
      <c r="C72" s="9" t="s">
        <v>57</v>
      </c>
      <c r="D72" s="9" t="s">
        <v>58</v>
      </c>
      <c r="E72" s="64">
        <v>5600</v>
      </c>
      <c r="F72" s="10"/>
      <c r="G72" s="64">
        <v>5600</v>
      </c>
    </row>
    <row r="73" spans="1:7" ht="70.5" customHeight="1" hidden="1">
      <c r="A73" s="10"/>
      <c r="B73" s="11"/>
      <c r="C73" s="9"/>
      <c r="D73" s="9"/>
      <c r="E73" s="10"/>
      <c r="F73" s="10"/>
      <c r="G73" s="10"/>
    </row>
    <row r="74" spans="1:7" ht="15.75">
      <c r="A74" s="7">
        <v>3</v>
      </c>
      <c r="B74" s="90" t="s">
        <v>26</v>
      </c>
      <c r="C74" s="91"/>
      <c r="D74" s="91"/>
      <c r="E74" s="91"/>
      <c r="F74" s="91"/>
      <c r="G74" s="92"/>
    </row>
    <row r="75" spans="1:16" ht="78" customHeight="1">
      <c r="A75" s="9" t="s">
        <v>42</v>
      </c>
      <c r="B75" s="21" t="s">
        <v>82</v>
      </c>
      <c r="C75" s="22" t="s">
        <v>51</v>
      </c>
      <c r="D75" s="9" t="s">
        <v>92</v>
      </c>
      <c r="E75" s="12">
        <f>E67/E72</f>
        <v>48.214285714285715</v>
      </c>
      <c r="F75" s="12"/>
      <c r="G75" s="12">
        <f>G67/G72</f>
        <v>48.214285714285715</v>
      </c>
      <c r="H75" s="20"/>
      <c r="I75" s="20"/>
      <c r="J75" s="20"/>
      <c r="K75" s="20"/>
      <c r="L75" s="20"/>
      <c r="M75" s="20"/>
      <c r="N75" s="20"/>
      <c r="O75" s="20"/>
      <c r="P75" s="20"/>
    </row>
    <row r="76" spans="1:7" ht="15.75">
      <c r="A76" s="7">
        <v>4</v>
      </c>
      <c r="B76" s="90" t="s">
        <v>27</v>
      </c>
      <c r="C76" s="91"/>
      <c r="D76" s="91"/>
      <c r="E76" s="91"/>
      <c r="F76" s="91"/>
      <c r="G76" s="92"/>
    </row>
    <row r="77" spans="1:7" ht="109.5" customHeight="1">
      <c r="A77" s="10" t="s">
        <v>45</v>
      </c>
      <c r="B77" s="21" t="s">
        <v>83</v>
      </c>
      <c r="C77" s="23" t="s">
        <v>48</v>
      </c>
      <c r="D77" s="30" t="s">
        <v>107</v>
      </c>
      <c r="E77" s="26">
        <v>100</v>
      </c>
      <c r="F77" s="27"/>
      <c r="G77" s="26">
        <v>100</v>
      </c>
    </row>
    <row r="78" spans="1:7" ht="22.5" customHeight="1">
      <c r="A78" s="131" t="s">
        <v>84</v>
      </c>
      <c r="B78" s="132"/>
      <c r="C78" s="132"/>
      <c r="D78" s="132"/>
      <c r="E78" s="132"/>
      <c r="F78" s="132"/>
      <c r="G78" s="133"/>
    </row>
    <row r="79" spans="1:7" ht="21" customHeight="1">
      <c r="A79" s="7">
        <v>1</v>
      </c>
      <c r="B79" s="90" t="s">
        <v>24</v>
      </c>
      <c r="C79" s="91"/>
      <c r="D79" s="91"/>
      <c r="E79" s="91"/>
      <c r="F79" s="91"/>
      <c r="G79" s="92"/>
    </row>
    <row r="80" spans="1:7" ht="95.25" customHeight="1">
      <c r="A80" s="10" t="s">
        <v>37</v>
      </c>
      <c r="B80" s="21" t="s">
        <v>85</v>
      </c>
      <c r="C80" s="23" t="s">
        <v>55</v>
      </c>
      <c r="D80" s="86" t="s">
        <v>125</v>
      </c>
      <c r="E80" s="12">
        <f>490000-120000-50000</f>
        <v>320000</v>
      </c>
      <c r="F80" s="24"/>
      <c r="G80" s="12">
        <f>E80</f>
        <v>320000</v>
      </c>
    </row>
    <row r="81" spans="1:7" ht="70.5" customHeight="1">
      <c r="A81" s="10" t="s">
        <v>38</v>
      </c>
      <c r="B81" s="21" t="s">
        <v>86</v>
      </c>
      <c r="C81" s="23" t="s">
        <v>46</v>
      </c>
      <c r="D81" s="9" t="s">
        <v>56</v>
      </c>
      <c r="E81" s="80">
        <v>62</v>
      </c>
      <c r="F81" s="81"/>
      <c r="G81" s="80">
        <v>62</v>
      </c>
    </row>
    <row r="82" spans="1:7" ht="18" customHeight="1">
      <c r="A82" s="7">
        <v>2</v>
      </c>
      <c r="B82" s="90" t="s">
        <v>25</v>
      </c>
      <c r="C82" s="91"/>
      <c r="D82" s="91"/>
      <c r="E82" s="91"/>
      <c r="F82" s="91"/>
      <c r="G82" s="92"/>
    </row>
    <row r="83" spans="1:7" ht="80.25" customHeight="1">
      <c r="A83" s="10" t="s">
        <v>40</v>
      </c>
      <c r="B83" s="21" t="s">
        <v>87</v>
      </c>
      <c r="C83" s="23" t="s">
        <v>57</v>
      </c>
      <c r="D83" s="9" t="s">
        <v>58</v>
      </c>
      <c r="E83" s="64">
        <v>7600</v>
      </c>
      <c r="F83" s="24"/>
      <c r="G83" s="64">
        <v>7600</v>
      </c>
    </row>
    <row r="84" spans="1:7" ht="16.5" customHeight="1">
      <c r="A84" s="7">
        <v>3</v>
      </c>
      <c r="B84" s="90" t="s">
        <v>26</v>
      </c>
      <c r="C84" s="91"/>
      <c r="D84" s="91"/>
      <c r="E84" s="91"/>
      <c r="F84" s="91"/>
      <c r="G84" s="92"/>
    </row>
    <row r="85" spans="1:7" ht="69" customHeight="1">
      <c r="A85" s="10" t="s">
        <v>42</v>
      </c>
      <c r="B85" s="21" t="s">
        <v>82</v>
      </c>
      <c r="C85" s="23" t="s">
        <v>51</v>
      </c>
      <c r="D85" s="9" t="s">
        <v>92</v>
      </c>
      <c r="E85" s="12">
        <f>E80/E83</f>
        <v>42.10526315789474</v>
      </c>
      <c r="F85" s="24"/>
      <c r="G85" s="12">
        <f>G80/G83</f>
        <v>42.10526315789474</v>
      </c>
    </row>
    <row r="86" spans="1:7" ht="18.75" customHeight="1">
      <c r="A86" s="7">
        <v>4</v>
      </c>
      <c r="B86" s="90" t="s">
        <v>27</v>
      </c>
      <c r="C86" s="91"/>
      <c r="D86" s="91"/>
      <c r="E86" s="91"/>
      <c r="F86" s="91"/>
      <c r="G86" s="92"/>
    </row>
    <row r="87" spans="1:7" ht="94.5" customHeight="1">
      <c r="A87" s="10" t="s">
        <v>45</v>
      </c>
      <c r="B87" s="21" t="s">
        <v>59</v>
      </c>
      <c r="C87" s="23" t="s">
        <v>48</v>
      </c>
      <c r="D87" s="30" t="s">
        <v>107</v>
      </c>
      <c r="E87" s="26">
        <v>100</v>
      </c>
      <c r="F87" s="27"/>
      <c r="G87" s="26">
        <v>100</v>
      </c>
    </row>
    <row r="88" spans="1:7" ht="19.5" customHeight="1">
      <c r="A88" s="131" t="s">
        <v>88</v>
      </c>
      <c r="B88" s="132"/>
      <c r="C88" s="132"/>
      <c r="D88" s="132"/>
      <c r="E88" s="132"/>
      <c r="F88" s="132"/>
      <c r="G88" s="133"/>
    </row>
    <row r="89" spans="1:7" ht="18.75" customHeight="1">
      <c r="A89" s="7">
        <v>1</v>
      </c>
      <c r="B89" s="90" t="s">
        <v>24</v>
      </c>
      <c r="C89" s="91"/>
      <c r="D89" s="91"/>
      <c r="E89" s="91"/>
      <c r="F89" s="91"/>
      <c r="G89" s="92"/>
    </row>
    <row r="90" spans="1:7" ht="99" customHeight="1">
      <c r="A90" s="10" t="s">
        <v>37</v>
      </c>
      <c r="B90" s="21" t="s">
        <v>89</v>
      </c>
      <c r="C90" s="9" t="s">
        <v>55</v>
      </c>
      <c r="D90" s="86" t="s">
        <v>125</v>
      </c>
      <c r="E90" s="12">
        <f>478500-20500</f>
        <v>458000</v>
      </c>
      <c r="F90" s="24"/>
      <c r="G90" s="12">
        <f>E90</f>
        <v>458000</v>
      </c>
    </row>
    <row r="91" spans="1:7" ht="44.25" customHeight="1">
      <c r="A91" s="10" t="s">
        <v>38</v>
      </c>
      <c r="B91" s="21" t="s">
        <v>80</v>
      </c>
      <c r="C91" s="23" t="s">
        <v>46</v>
      </c>
      <c r="D91" s="9" t="s">
        <v>56</v>
      </c>
      <c r="E91" s="26">
        <v>67</v>
      </c>
      <c r="F91" s="27"/>
      <c r="G91" s="26">
        <v>67</v>
      </c>
    </row>
    <row r="92" spans="1:7" ht="21" customHeight="1">
      <c r="A92" s="7">
        <v>2</v>
      </c>
      <c r="B92" s="90" t="s">
        <v>25</v>
      </c>
      <c r="C92" s="91"/>
      <c r="D92" s="91"/>
      <c r="E92" s="91"/>
      <c r="F92" s="91"/>
      <c r="G92" s="92"/>
    </row>
    <row r="93" spans="1:7" ht="81.75" customHeight="1">
      <c r="A93" s="10" t="s">
        <v>40</v>
      </c>
      <c r="B93" s="21" t="s">
        <v>90</v>
      </c>
      <c r="C93" s="23" t="s">
        <v>57</v>
      </c>
      <c r="D93" s="9" t="s">
        <v>58</v>
      </c>
      <c r="E93" s="26">
        <v>8300</v>
      </c>
      <c r="F93" s="27"/>
      <c r="G93" s="26">
        <v>8300</v>
      </c>
    </row>
    <row r="94" spans="1:7" ht="17.25" customHeight="1">
      <c r="A94" s="7">
        <v>3</v>
      </c>
      <c r="B94" s="90" t="s">
        <v>26</v>
      </c>
      <c r="C94" s="91"/>
      <c r="D94" s="91"/>
      <c r="E94" s="91"/>
      <c r="F94" s="91"/>
      <c r="G94" s="92"/>
    </row>
    <row r="95" spans="1:7" ht="98.25" customHeight="1">
      <c r="A95" s="10" t="s">
        <v>42</v>
      </c>
      <c r="B95" s="28" t="s">
        <v>91</v>
      </c>
      <c r="C95" s="29" t="s">
        <v>55</v>
      </c>
      <c r="D95" s="30" t="s">
        <v>92</v>
      </c>
      <c r="E95" s="82">
        <f>E90/E93</f>
        <v>55.18072289156626</v>
      </c>
      <c r="F95" s="31"/>
      <c r="G95" s="82">
        <f>G90/G93</f>
        <v>55.18072289156626</v>
      </c>
    </row>
    <row r="96" spans="1:7" ht="18" customHeight="1">
      <c r="A96" s="7">
        <v>4</v>
      </c>
      <c r="B96" s="117" t="s">
        <v>27</v>
      </c>
      <c r="C96" s="118"/>
      <c r="D96" s="118"/>
      <c r="E96" s="118"/>
      <c r="F96" s="118"/>
      <c r="G96" s="119"/>
    </row>
    <row r="97" spans="1:7" ht="67.5" customHeight="1">
      <c r="A97" s="10" t="s">
        <v>45</v>
      </c>
      <c r="B97" s="28" t="s">
        <v>60</v>
      </c>
      <c r="C97" s="29" t="s">
        <v>48</v>
      </c>
      <c r="D97" s="30" t="s">
        <v>107</v>
      </c>
      <c r="E97" s="32">
        <v>100</v>
      </c>
      <c r="F97" s="33"/>
      <c r="G97" s="32">
        <v>100</v>
      </c>
    </row>
    <row r="98" spans="1:7" ht="24" customHeight="1">
      <c r="A98" s="114" t="s">
        <v>94</v>
      </c>
      <c r="B98" s="115"/>
      <c r="C98" s="115"/>
      <c r="D98" s="115"/>
      <c r="E98" s="115"/>
      <c r="F98" s="115"/>
      <c r="G98" s="116"/>
    </row>
    <row r="99" spans="1:7" ht="21.75" customHeight="1">
      <c r="A99" s="7">
        <v>1</v>
      </c>
      <c r="B99" s="90" t="s">
        <v>24</v>
      </c>
      <c r="C99" s="91"/>
      <c r="D99" s="91"/>
      <c r="E99" s="91"/>
      <c r="F99" s="91"/>
      <c r="G99" s="92"/>
    </row>
    <row r="100" spans="1:7" ht="38.25" customHeight="1">
      <c r="A100" s="10" t="s">
        <v>37</v>
      </c>
      <c r="B100" s="28" t="s">
        <v>61</v>
      </c>
      <c r="C100" s="29" t="s">
        <v>55</v>
      </c>
      <c r="D100" s="30" t="s">
        <v>62</v>
      </c>
      <c r="E100" s="83">
        <v>142000</v>
      </c>
      <c r="F100" s="84"/>
      <c r="G100" s="83">
        <f>E100</f>
        <v>142000</v>
      </c>
    </row>
    <row r="101" spans="1:7" ht="36.75" customHeight="1">
      <c r="A101" s="10" t="s">
        <v>38</v>
      </c>
      <c r="B101" s="28" t="s">
        <v>63</v>
      </c>
      <c r="C101" s="29" t="s">
        <v>55</v>
      </c>
      <c r="D101" s="30" t="s">
        <v>62</v>
      </c>
      <c r="E101" s="83">
        <v>160000</v>
      </c>
      <c r="F101" s="84"/>
      <c r="G101" s="83">
        <f>E101</f>
        <v>160000</v>
      </c>
    </row>
    <row r="102" spans="1:7" ht="32.25" customHeight="1">
      <c r="A102" s="10" t="s">
        <v>39</v>
      </c>
      <c r="B102" s="28" t="s">
        <v>64</v>
      </c>
      <c r="C102" s="29" t="s">
        <v>55</v>
      </c>
      <c r="D102" s="30" t="s">
        <v>62</v>
      </c>
      <c r="E102" s="83">
        <v>45000</v>
      </c>
      <c r="F102" s="84"/>
      <c r="G102" s="83">
        <f>E102</f>
        <v>45000</v>
      </c>
    </row>
    <row r="103" spans="1:7" ht="21" customHeight="1">
      <c r="A103" s="7">
        <v>2</v>
      </c>
      <c r="B103" s="117" t="s">
        <v>25</v>
      </c>
      <c r="C103" s="118"/>
      <c r="D103" s="118"/>
      <c r="E103" s="118"/>
      <c r="F103" s="118"/>
      <c r="G103" s="119"/>
    </row>
    <row r="104" spans="1:7" ht="42" customHeight="1">
      <c r="A104" s="10" t="s">
        <v>40</v>
      </c>
      <c r="B104" s="28" t="s">
        <v>65</v>
      </c>
      <c r="C104" s="29" t="s">
        <v>47</v>
      </c>
      <c r="D104" s="30" t="s">
        <v>69</v>
      </c>
      <c r="E104" s="65">
        <v>60</v>
      </c>
      <c r="F104" s="31"/>
      <c r="G104" s="65">
        <f>E104</f>
        <v>60</v>
      </c>
    </row>
    <row r="105" spans="1:7" ht="42" customHeight="1">
      <c r="A105" s="10" t="s">
        <v>41</v>
      </c>
      <c r="B105" s="28" t="s">
        <v>66</v>
      </c>
      <c r="C105" s="29" t="s">
        <v>47</v>
      </c>
      <c r="D105" s="30" t="s">
        <v>69</v>
      </c>
      <c r="E105" s="65">
        <v>5</v>
      </c>
      <c r="F105" s="31"/>
      <c r="G105" s="65">
        <f>E105</f>
        <v>5</v>
      </c>
    </row>
    <row r="106" spans="1:7" ht="42" customHeight="1">
      <c r="A106" s="10" t="s">
        <v>68</v>
      </c>
      <c r="B106" s="28" t="s">
        <v>67</v>
      </c>
      <c r="C106" s="29" t="s">
        <v>47</v>
      </c>
      <c r="D106" s="30" t="s">
        <v>69</v>
      </c>
      <c r="E106" s="65">
        <v>22</v>
      </c>
      <c r="F106" s="31"/>
      <c r="G106" s="65">
        <f>E106</f>
        <v>22</v>
      </c>
    </row>
    <row r="107" spans="1:7" ht="17.25" customHeight="1">
      <c r="A107" s="7">
        <v>3</v>
      </c>
      <c r="B107" s="117" t="s">
        <v>26</v>
      </c>
      <c r="C107" s="118"/>
      <c r="D107" s="118"/>
      <c r="E107" s="118"/>
      <c r="F107" s="118"/>
      <c r="G107" s="119"/>
    </row>
    <row r="108" spans="1:7" ht="33" customHeight="1">
      <c r="A108" s="10" t="s">
        <v>42</v>
      </c>
      <c r="B108" s="28" t="s">
        <v>70</v>
      </c>
      <c r="C108" s="29" t="s">
        <v>51</v>
      </c>
      <c r="D108" s="30" t="s">
        <v>62</v>
      </c>
      <c r="E108" s="82">
        <f>E100/E104</f>
        <v>2366.6666666666665</v>
      </c>
      <c r="F108" s="31"/>
      <c r="G108" s="82">
        <f>G100/G104</f>
        <v>2366.6666666666665</v>
      </c>
    </row>
    <row r="109" spans="1:7" ht="30.75" customHeight="1">
      <c r="A109" s="10" t="s">
        <v>43</v>
      </c>
      <c r="B109" s="28" t="s">
        <v>71</v>
      </c>
      <c r="C109" s="29" t="s">
        <v>51</v>
      </c>
      <c r="D109" s="30" t="s">
        <v>62</v>
      </c>
      <c r="E109" s="82">
        <f>E101/E105</f>
        <v>32000</v>
      </c>
      <c r="F109" s="31"/>
      <c r="G109" s="82">
        <f>G101/G105</f>
        <v>32000</v>
      </c>
    </row>
    <row r="110" spans="1:7" ht="29.25" customHeight="1">
      <c r="A110" s="10" t="s">
        <v>44</v>
      </c>
      <c r="B110" s="28" t="s">
        <v>72</v>
      </c>
      <c r="C110" s="29" t="s">
        <v>51</v>
      </c>
      <c r="D110" s="30" t="s">
        <v>62</v>
      </c>
      <c r="E110" s="82">
        <f>E102/E106</f>
        <v>2045.4545454545455</v>
      </c>
      <c r="F110" s="31"/>
      <c r="G110" s="82">
        <f>G102/G106</f>
        <v>2045.4545454545455</v>
      </c>
    </row>
    <row r="111" spans="1:7" ht="17.25" customHeight="1">
      <c r="A111" s="7">
        <v>4</v>
      </c>
      <c r="B111" s="90" t="s">
        <v>27</v>
      </c>
      <c r="C111" s="91"/>
      <c r="D111" s="91"/>
      <c r="E111" s="91"/>
      <c r="F111" s="91"/>
      <c r="G111" s="92"/>
    </row>
    <row r="112" spans="1:7" ht="79.5" customHeight="1">
      <c r="A112" s="10" t="s">
        <v>45</v>
      </c>
      <c r="B112" s="21" t="s">
        <v>93</v>
      </c>
      <c r="C112" s="23" t="s">
        <v>48</v>
      </c>
      <c r="D112" s="30" t="s">
        <v>107</v>
      </c>
      <c r="E112" s="26">
        <v>110</v>
      </c>
      <c r="F112" s="24"/>
      <c r="G112" s="26">
        <v>110</v>
      </c>
    </row>
    <row r="113" spans="1:7" ht="22.5" customHeight="1" hidden="1">
      <c r="A113" s="44"/>
      <c r="B113" s="46"/>
      <c r="C113" s="45"/>
      <c r="D113" s="45"/>
      <c r="E113" s="48"/>
      <c r="F113" s="49"/>
      <c r="G113" s="48"/>
    </row>
    <row r="114" spans="1:7" ht="27" customHeight="1" hidden="1">
      <c r="A114" s="44"/>
      <c r="B114" s="46"/>
      <c r="C114" s="45"/>
      <c r="D114" s="45"/>
      <c r="E114" s="48"/>
      <c r="F114" s="49"/>
      <c r="G114" s="48"/>
    </row>
    <row r="115" spans="1:7" ht="27.75" customHeight="1" hidden="1">
      <c r="A115" s="44"/>
      <c r="B115" s="46"/>
      <c r="C115" s="45"/>
      <c r="D115" s="45"/>
      <c r="E115" s="48"/>
      <c r="F115" s="49"/>
      <c r="G115" s="48"/>
    </row>
    <row r="116" spans="1:7" ht="25.5" customHeight="1" hidden="1">
      <c r="A116" s="44"/>
      <c r="B116" s="46"/>
      <c r="C116" s="45"/>
      <c r="D116" s="45"/>
      <c r="E116" s="48"/>
      <c r="F116" s="49"/>
      <c r="G116" s="48"/>
    </row>
    <row r="117" spans="1:7" ht="27.75" customHeight="1" hidden="1">
      <c r="A117" s="44"/>
      <c r="B117" s="46"/>
      <c r="C117" s="45"/>
      <c r="D117" s="45"/>
      <c r="E117" s="48"/>
      <c r="F117" s="49"/>
      <c r="G117" s="48"/>
    </row>
    <row r="118" spans="1:7" ht="24" customHeight="1" hidden="1">
      <c r="A118" s="44"/>
      <c r="B118" s="46"/>
      <c r="C118" s="45"/>
      <c r="D118" s="45"/>
      <c r="E118" s="48"/>
      <c r="F118" s="49"/>
      <c r="G118" s="48"/>
    </row>
    <row r="119" spans="1:7" ht="18" customHeight="1" hidden="1">
      <c r="A119" s="44"/>
      <c r="B119" s="46"/>
      <c r="C119" s="45"/>
      <c r="D119" s="45"/>
      <c r="E119" s="48"/>
      <c r="F119" s="49"/>
      <c r="G119" s="48"/>
    </row>
    <row r="120" spans="1:7" ht="18" customHeight="1" hidden="1">
      <c r="A120" s="44"/>
      <c r="B120" s="46"/>
      <c r="C120" s="45"/>
      <c r="D120" s="45"/>
      <c r="E120" s="48"/>
      <c r="F120" s="49"/>
      <c r="G120" s="48"/>
    </row>
    <row r="121" spans="1:7" ht="18" customHeight="1" hidden="1">
      <c r="A121" s="44"/>
      <c r="B121" s="46"/>
      <c r="C121" s="45"/>
      <c r="D121" s="45"/>
      <c r="E121" s="48"/>
      <c r="F121" s="49"/>
      <c r="G121" s="48"/>
    </row>
    <row r="122" spans="1:7" ht="18" customHeight="1" hidden="1">
      <c r="A122" s="44"/>
      <c r="B122" s="46"/>
      <c r="C122" s="45"/>
      <c r="D122" s="45"/>
      <c r="E122" s="48"/>
      <c r="F122" s="49"/>
      <c r="G122" s="48"/>
    </row>
    <row r="123" spans="1:7" ht="18" customHeight="1" hidden="1">
      <c r="A123" s="44"/>
      <c r="B123" s="46"/>
      <c r="C123" s="45"/>
      <c r="D123" s="45"/>
      <c r="E123" s="48"/>
      <c r="F123" s="49"/>
      <c r="G123" s="48"/>
    </row>
    <row r="124" spans="1:7" ht="18" customHeight="1" hidden="1">
      <c r="A124" s="44"/>
      <c r="B124" s="46"/>
      <c r="C124" s="45"/>
      <c r="D124" s="45"/>
      <c r="E124" s="48"/>
      <c r="F124" s="49"/>
      <c r="G124" s="48"/>
    </row>
    <row r="125" spans="1:7" ht="18" customHeight="1" hidden="1">
      <c r="A125" s="44"/>
      <c r="B125" s="46"/>
      <c r="C125" s="45"/>
      <c r="D125" s="45"/>
      <c r="E125" s="48"/>
      <c r="F125" s="49"/>
      <c r="G125" s="48"/>
    </row>
    <row r="126" spans="1:7" ht="18" customHeight="1" hidden="1">
      <c r="A126" s="44"/>
      <c r="B126" s="46"/>
      <c r="C126" s="45"/>
      <c r="D126" s="45"/>
      <c r="E126" s="48"/>
      <c r="F126" s="49"/>
      <c r="G126" s="48"/>
    </row>
    <row r="127" spans="1:7" ht="22.5" customHeight="1" hidden="1">
      <c r="A127" s="44"/>
      <c r="B127" s="46"/>
      <c r="C127" s="45"/>
      <c r="D127" s="45"/>
      <c r="E127" s="48"/>
      <c r="F127" s="49"/>
      <c r="G127" s="48"/>
    </row>
    <row r="128" spans="1:7" ht="22.5" customHeight="1" hidden="1">
      <c r="A128" s="44"/>
      <c r="B128" s="46"/>
      <c r="C128" s="45"/>
      <c r="D128" s="45"/>
      <c r="E128" s="48"/>
      <c r="F128" s="49"/>
      <c r="G128" s="48"/>
    </row>
    <row r="129" spans="1:7" ht="22.5" customHeight="1" hidden="1">
      <c r="A129" s="44"/>
      <c r="B129" s="46"/>
      <c r="C129" s="45"/>
      <c r="D129" s="45"/>
      <c r="E129" s="48"/>
      <c r="F129" s="49"/>
      <c r="G129" s="48"/>
    </row>
    <row r="130" spans="1:7" ht="22.5" customHeight="1" hidden="1">
      <c r="A130" s="44"/>
      <c r="B130" s="46"/>
      <c r="C130" s="45"/>
      <c r="D130" s="45"/>
      <c r="E130" s="48"/>
      <c r="F130" s="49"/>
      <c r="G130" s="48"/>
    </row>
    <row r="131" spans="1:7" ht="21" customHeight="1" hidden="1">
      <c r="A131" s="44"/>
      <c r="B131" s="46"/>
      <c r="C131" s="45"/>
      <c r="D131" s="45"/>
      <c r="E131" s="48"/>
      <c r="F131" s="49"/>
      <c r="G131" s="48"/>
    </row>
    <row r="132" spans="1:7" ht="24" customHeight="1" hidden="1">
      <c r="A132" s="44"/>
      <c r="B132" s="46"/>
      <c r="C132" s="45"/>
      <c r="D132" s="45"/>
      <c r="E132" s="48"/>
      <c r="F132" s="49"/>
      <c r="G132" s="48"/>
    </row>
    <row r="133" spans="1:7" ht="21.75" customHeight="1" hidden="1">
      <c r="A133" s="44"/>
      <c r="B133" s="46"/>
      <c r="C133" s="45"/>
      <c r="D133" s="45"/>
      <c r="E133" s="48"/>
      <c r="F133" s="49"/>
      <c r="G133" s="48"/>
    </row>
    <row r="134" spans="1:7" ht="18.75" customHeight="1" hidden="1">
      <c r="A134" s="44"/>
      <c r="B134" s="46"/>
      <c r="C134" s="47"/>
      <c r="D134" s="45"/>
      <c r="E134" s="48"/>
      <c r="F134" s="49"/>
      <c r="G134" s="48"/>
    </row>
    <row r="135" spans="1:4" ht="15.75" customHeight="1">
      <c r="A135" s="130" t="s">
        <v>126</v>
      </c>
      <c r="B135" s="130"/>
      <c r="C135" s="130"/>
      <c r="D135" s="18"/>
    </row>
    <row r="136" spans="1:7" ht="24.75" customHeight="1">
      <c r="A136" s="130"/>
      <c r="B136" s="130"/>
      <c r="C136" s="130"/>
      <c r="D136" s="19"/>
      <c r="E136" s="4"/>
      <c r="F136" s="120" t="s">
        <v>127</v>
      </c>
      <c r="G136" s="120"/>
    </row>
    <row r="137" spans="1:7" ht="15">
      <c r="A137" s="3"/>
      <c r="B137" s="14"/>
      <c r="D137" s="13" t="s">
        <v>28</v>
      </c>
      <c r="F137" s="128" t="s">
        <v>35</v>
      </c>
      <c r="G137" s="128"/>
    </row>
    <row r="138" spans="1:4" ht="15.75" customHeight="1">
      <c r="A138" s="123" t="s">
        <v>29</v>
      </c>
      <c r="B138" s="123"/>
      <c r="C138" s="14"/>
      <c r="D138" s="14"/>
    </row>
    <row r="139" spans="1:4" ht="15.75" customHeight="1">
      <c r="A139" s="123" t="s">
        <v>121</v>
      </c>
      <c r="B139" s="123"/>
      <c r="C139" s="123"/>
      <c r="D139" s="50"/>
    </row>
    <row r="140" spans="1:7" ht="33" customHeight="1">
      <c r="A140" s="123" t="s">
        <v>36</v>
      </c>
      <c r="B140" s="123"/>
      <c r="C140" s="123"/>
      <c r="D140" s="19"/>
      <c r="E140" s="4"/>
      <c r="F140" s="120" t="s">
        <v>34</v>
      </c>
      <c r="G140" s="120"/>
    </row>
    <row r="141" spans="1:7" ht="15">
      <c r="A141" s="18"/>
      <c r="B141" s="14"/>
      <c r="C141" s="14"/>
      <c r="D141" s="13" t="s">
        <v>28</v>
      </c>
      <c r="F141" s="128" t="s">
        <v>35</v>
      </c>
      <c r="G141" s="128"/>
    </row>
    <row r="142" ht="15">
      <c r="A142" s="2" t="s">
        <v>95</v>
      </c>
    </row>
    <row r="143" ht="15">
      <c r="A143" s="2" t="s">
        <v>96</v>
      </c>
    </row>
  </sheetData>
  <sheetProtection/>
  <mergeCells count="84">
    <mergeCell ref="A139:C139"/>
    <mergeCell ref="B92:G92"/>
    <mergeCell ref="E5:G6"/>
    <mergeCell ref="C15:F15"/>
    <mergeCell ref="C16:F16"/>
    <mergeCell ref="C17:F17"/>
    <mergeCell ref="C18:F18"/>
    <mergeCell ref="E19:F19"/>
    <mergeCell ref="B86:G86"/>
    <mergeCell ref="B107:G107"/>
    <mergeCell ref="B111:G111"/>
    <mergeCell ref="B103:G103"/>
    <mergeCell ref="E20:F20"/>
    <mergeCell ref="E50:F50"/>
    <mergeCell ref="B51:C51"/>
    <mergeCell ref="B52:C52"/>
    <mergeCell ref="B94:G94"/>
    <mergeCell ref="B82:G82"/>
    <mergeCell ref="B84:G84"/>
    <mergeCell ref="B23:G23"/>
    <mergeCell ref="F137:G137"/>
    <mergeCell ref="B66:G66"/>
    <mergeCell ref="B71:G71"/>
    <mergeCell ref="A88:G88"/>
    <mergeCell ref="B89:G89"/>
    <mergeCell ref="B26:G26"/>
    <mergeCell ref="B36:G36"/>
    <mergeCell ref="B32:G32"/>
    <mergeCell ref="B43:C43"/>
    <mergeCell ref="B50:C50"/>
    <mergeCell ref="B79:G79"/>
    <mergeCell ref="B44:C44"/>
    <mergeCell ref="B46:C46"/>
    <mergeCell ref="E49:F49"/>
    <mergeCell ref="A65:G65"/>
    <mergeCell ref="E45:F45"/>
    <mergeCell ref="F141:G141"/>
    <mergeCell ref="A138:B138"/>
    <mergeCell ref="B55:G55"/>
    <mergeCell ref="B61:G61"/>
    <mergeCell ref="B74:G74"/>
    <mergeCell ref="B76:G76"/>
    <mergeCell ref="A140:C140"/>
    <mergeCell ref="A135:C136"/>
    <mergeCell ref="B58:D58"/>
    <mergeCell ref="A78:G78"/>
    <mergeCell ref="B96:G96"/>
    <mergeCell ref="F140:G140"/>
    <mergeCell ref="F136:G136"/>
    <mergeCell ref="F1:G3"/>
    <mergeCell ref="B33:G33"/>
    <mergeCell ref="E7:G7"/>
    <mergeCell ref="E8:G8"/>
    <mergeCell ref="B28:G28"/>
    <mergeCell ref="E47:F47"/>
    <mergeCell ref="B45:C45"/>
    <mergeCell ref="A12:G12"/>
    <mergeCell ref="B24:G24"/>
    <mergeCell ref="B21:G21"/>
    <mergeCell ref="B22:G22"/>
    <mergeCell ref="A11:G11"/>
    <mergeCell ref="B47:C47"/>
    <mergeCell ref="B35:G35"/>
    <mergeCell ref="E46:F46"/>
    <mergeCell ref="B25:G25"/>
    <mergeCell ref="A15:A16"/>
    <mergeCell ref="A17:A18"/>
    <mergeCell ref="B39:G39"/>
    <mergeCell ref="E44:F44"/>
    <mergeCell ref="A19:A20"/>
    <mergeCell ref="B29:G29"/>
    <mergeCell ref="B37:G37"/>
    <mergeCell ref="B38:G38"/>
    <mergeCell ref="E43:F43"/>
    <mergeCell ref="E53:F53"/>
    <mergeCell ref="B99:G99"/>
    <mergeCell ref="E48:F48"/>
    <mergeCell ref="B57:D57"/>
    <mergeCell ref="A53:C53"/>
    <mergeCell ref="B59:D59"/>
    <mergeCell ref="B49:C49"/>
    <mergeCell ref="A60:D60"/>
    <mergeCell ref="B48:C48"/>
    <mergeCell ref="A98:G98"/>
  </mergeCells>
  <printOptions/>
  <pageMargins left="0.18" right="0.16" top="0.52" bottom="0.29" header="0.3" footer="0.3"/>
  <pageSetup fitToHeight="0" fitToWidth="1" horizontalDpi="600" verticalDpi="600" orientation="landscape" paperSize="9" scale="95" r:id="rId1"/>
  <rowBreaks count="6" manualBreakCount="6">
    <brk id="26" max="6" man="1"/>
    <brk id="60" max="6" man="1"/>
    <brk id="75" max="255" man="1"/>
    <brk id="83" max="255" man="1"/>
    <brk id="93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2020-05-29T09:19:50Z</cp:lastPrinted>
  <dcterms:created xsi:type="dcterms:W3CDTF">2018-12-28T08:43:53Z</dcterms:created>
  <dcterms:modified xsi:type="dcterms:W3CDTF">2020-10-06T14:34:30Z</dcterms:modified>
  <cp:category/>
  <cp:version/>
  <cp:contentType/>
  <cp:contentStatus/>
</cp:coreProperties>
</file>