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5895" activeTab="0"/>
  </bookViews>
  <sheets>
    <sheet name="паспорт" sheetId="1" r:id="rId1"/>
  </sheets>
  <definedNames>
    <definedName name="_xlnm.Print_Area" localSheetId="0">'паспорт'!$A$1:$G$133</definedName>
  </definedNames>
  <calcPr fullCalcOnLoad="1"/>
</workbook>
</file>

<file path=xl/sharedStrings.xml><?xml version="1.0" encoding="utf-8"?>
<sst xmlns="http://schemas.openxmlformats.org/spreadsheetml/2006/main" count="265" uniqueCount="140">
  <si>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</si>
  <si>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</si>
  <si>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</si>
  <si>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</si>
  <si>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</si>
  <si>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</si>
  <si>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</si>
  <si>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</si>
  <si>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</si>
  <si>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</si>
  <si>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</si>
  <si>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</si>
  <si>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</si>
  <si>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</si>
  <si>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</si>
  <si>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</si>
  <si>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</si>
  <si>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</si>
  <si>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</si>
  <si>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</si>
  <si>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</si>
  <si>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</si>
  <si>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</si>
  <si>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</si>
  <si>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</si>
  <si>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</si>
  <si>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</si>
  <si>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</si>
  <si>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</si>
  <si>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</si>
  <si>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</si>
  <si>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</si>
  <si>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</si>
  <si>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>Мета бюджетної програми: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</si>
  <si>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</si>
  <si>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</si>
  <si>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</si>
  <si>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1.1.</t>
  </si>
  <si>
    <t>1.2.</t>
  </si>
  <si>
    <t>1.3.</t>
  </si>
  <si>
    <t>2.1.</t>
  </si>
  <si>
    <t>2.2.</t>
  </si>
  <si>
    <t>3.1.</t>
  </si>
  <si>
    <t>3.2.</t>
  </si>
  <si>
    <t>3.3.</t>
  </si>
  <si>
    <t>4.1.</t>
  </si>
  <si>
    <t>од.</t>
  </si>
  <si>
    <t>осіб</t>
  </si>
  <si>
    <t>%</t>
  </si>
  <si>
    <t>0810</t>
  </si>
  <si>
    <t>Видатки на відрядження</t>
  </si>
  <si>
    <t>грн</t>
  </si>
  <si>
    <t xml:space="preserve">Проведення навчально-тренувальних зборів з олімпійських видів спорту з підготовки до змагань </t>
  </si>
  <si>
    <t>Предмети, матеріали, обладнання та інвентар</t>
  </si>
  <si>
    <t>Оплата послуг (крім комунальних)</t>
  </si>
  <si>
    <t>Інші виплати населенню</t>
  </si>
  <si>
    <t>грн.</t>
  </si>
  <si>
    <t>кількість регіональних змагань з олімпійських видів спорту</t>
  </si>
  <si>
    <t>Положення та календарі про проведення регіональних змагань (план по мережі)</t>
  </si>
  <si>
    <t>люд./дні</t>
  </si>
  <si>
    <t xml:space="preserve">Звіт головного судді (план по мережі) </t>
  </si>
  <si>
    <t>середні витрати на один людино-день участі у регіональних змаганнях з олімпійських видів спорту</t>
  </si>
  <si>
    <t>Розрахунок відношення видатків до кількості змагань з олімпійських видів спорту з підготовки до регіональних змагань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</si>
  <si>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</t>
  </si>
  <si>
    <t>Завдання 2. Проведення навчально-тренувальних зборів з олімпійських видів спорту з підготовки до всеукраїнських змагань</t>
  </si>
  <si>
    <t>витрати на проведення начально-тренувальних зборів з олімпійських видів спорту з підготовки до всеукраїнських змагань</t>
  </si>
  <si>
    <t>кількість навчально-тренувальних зборів з олімпійських видів спорту з підготовки до всеукраїнських змагань</t>
  </si>
  <si>
    <t>кількість людино-днів навчально-тренувальних зборів з олімпійських видів спорту з підготовки до всеукраїнських змагань</t>
  </si>
  <si>
    <t>Витрати на організацію і проведення регіональних змагань з олімпійських видів спорту</t>
  </si>
  <si>
    <t>динаміка кількості спортсменів, які беруть участь у регіональних змаганнях, порівняно з минулим роком</t>
  </si>
  <si>
    <t>Завдання 4. Представлення спортивних досягнень спортсменами збірних команд області на всеукраїнських змаганняхз олімпійських видів спорту</t>
  </si>
  <si>
    <t>обсяги витрат на виплату стипендій</t>
  </si>
  <si>
    <t>Рішення міського виконавчого комітету</t>
  </si>
  <si>
    <t>обсяги витрат на виплату грантів</t>
  </si>
  <si>
    <t>обсяги витрат на виплату премій</t>
  </si>
  <si>
    <t>кількість стипендій міського голови</t>
  </si>
  <si>
    <t>кількість грантів міського голови</t>
  </si>
  <si>
    <t>кількість премій міського голови</t>
  </si>
  <si>
    <t>2.3.</t>
  </si>
  <si>
    <t>Розпорядження Житомирського міського голови</t>
  </si>
  <si>
    <t>середній розмір стипендій міського голови</t>
  </si>
  <si>
    <t>середня вартість гранту</t>
  </si>
  <si>
    <t>середній розмір премій міського голови</t>
  </si>
  <si>
    <t>динаміка кількості спортсменів регіону, які взяли участь/посіли призові місця у всеукраїнських змаганнх з олімпійських видів спорту</t>
  </si>
  <si>
    <t>Проведення навчально-тренувальних зборів з олімпійських видів спорту з підготовки до всеукраїнських змагань</t>
  </si>
  <si>
    <t>Організація і проведення регіональних змагань з олімпійських видів спорту</t>
  </si>
  <si>
    <t>Представлення спортивних досягнень спортсменами збірних команд області на всеукраїнських змаганнях з олімпійських видів спорту</t>
  </si>
  <si>
    <t>Завдання 3. Організація і проведення регіональних змагань з олімпійських видів спорту</t>
  </si>
  <si>
    <t xml:space="preserve">Проведення навчально-тренувальних зборів і змагань з олімпійських видів спорту </t>
  </si>
  <si>
    <t>Кількість навчально-тренувальних зборів з олімпійських видівспорту з підготовки до регіональних змагань</t>
  </si>
  <si>
    <t>Кість людино - днів навчально-тренувальних зборів з олімпійських видів спорту з підготовки до регіональних змагань</t>
  </si>
  <si>
    <t>5600</t>
  </si>
  <si>
    <t>Фінансова підтримка громадських організацій</t>
  </si>
  <si>
    <t>гривень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</si>
  <si>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</si>
  <si>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від                    №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</si>
  <si>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</si>
  <si>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</si>
  <si>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розвитку олімпійських видів спорту</t>
  </si>
  <si>
    <t>Забезпечення проведення постійно діючих навчально-тренувальних зборів з олімпійських видів спорту на спортивних спорудах, де створені умови для проживання, харчування спортсменів, належного медичного та наукового забезпечення їх підготовки, та участь спортсменів у відповідних змаганнях</t>
  </si>
  <si>
    <t xml:space="preserve">2. </t>
  </si>
  <si>
    <t>Забезпечення умов для підтримки напрямків фізичної культури і спорту</t>
  </si>
  <si>
    <t>Розрахунок</t>
  </si>
  <si>
    <t>-</t>
  </si>
  <si>
    <t>Дата погодження</t>
  </si>
  <si>
    <t>М.П.</t>
  </si>
  <si>
    <t>4.3.</t>
  </si>
  <si>
    <t>Динаміка громадських організацій з футзалу, що отримують фінансову підтримку з бюджету, порівняно з минулим роком, %;</t>
  </si>
  <si>
    <t xml:space="preserve"> </t>
  </si>
  <si>
    <t>11.</t>
  </si>
  <si>
    <t>Цільова програма розвитку галузі фізичної культури і спорту Житомирської міської об’єднаної територіальної громади на 2016-2020 роки</t>
  </si>
  <si>
    <t>бюджетної програми місцевого бюджету на 2020 рік</t>
  </si>
  <si>
    <t>Розрахунок відношення 2020 року до 2019 року</t>
  </si>
  <si>
    <t xml:space="preserve">Наказ управління у справах сім'ї, молоді та спорту Житомирської міської ради 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</si>
  <si>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</si>
  <si>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</si>
  <si>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</si>
  <si>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</si>
  <si>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</si>
  <si>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</si>
  <si>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Концепція інтегрованого розвитку Житомира до 2030 року.</t>
  </si>
  <si>
    <t xml:space="preserve">Підстави для виконання бюджетної програми: </t>
  </si>
  <si>
    <t>06552000000</t>
  </si>
  <si>
    <t>Департамент бюджету та фінансів Житомирської міської ради</t>
  </si>
  <si>
    <t>зі змінами</t>
  </si>
  <si>
    <t>Рішення сесії міської ради від 18.12.2019 № 1690 "Про внесення змін та доповнень до цільової програми розвитку галузі фізичної культури і спорту Житомирської міської об'єднаної територіальної громади на 2016-2020 роки" зі змінами.</t>
  </si>
  <si>
    <t xml:space="preserve">Рішення міської ради від 18.12.2019 №1716 "Про бюджет Житомирської міської об’єднаної територіальної громади на 2020 рік" зі змінами.                                                                                                                   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</si>
  <si>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  </t>
  </si>
  <si>
    <t>Завдання 1.Проведення навчально-тренувальних зборів  з олімпійських видів спорту  з підготовки до всеукраїнських змагань</t>
  </si>
  <si>
    <t>І.А. Ковальчук</t>
  </si>
  <si>
    <t>Субсидії та поточні трансферти підприємствам (установам, організаціям)</t>
  </si>
  <si>
    <t>Завдання 5. Фінансова підтримка громадських організацій</t>
  </si>
  <si>
    <t>Кількість громадських організацій з шахів, яким надається фінансова підтримка з бюджету</t>
  </si>
  <si>
    <t>Розрахунок (відношення загальної суми до кількості громадських організацій)</t>
  </si>
  <si>
    <t>Видатки на розвиток баскетболу</t>
  </si>
  <si>
    <r>
      <t xml:space="preserve">Обсяг бюджетних призначень / бюджетних асигнувань - 1 319 215  </t>
    </r>
    <r>
      <rPr>
        <sz val="12"/>
        <color indexed="8"/>
        <rFont val="Times New Roman"/>
        <family val="1"/>
      </rPr>
      <t xml:space="preserve">гривень 58 копійок , у тому числі загального фонду - 1 319 215  гривень 58 копійок  та спеціального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гривень.</t>
    </r>
  </si>
  <si>
    <t>Начальник управління у справах сім"ї, молоді та спорту Житомирської міської ради</t>
  </si>
  <si>
    <t>ПОГОДЖЕНО:</t>
  </si>
  <si>
    <t>Середні витрати на розвиток однієї громадської організації з баскетболу, яким надається фінансова підтримка з бюджету</t>
  </si>
  <si>
    <t>Динаміка громадських організацій з баскетболу, що отримують фінансову підтримку з бюджету, порівняно з минулим роком, %;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</si>
</sst>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#,##0.0000"/>
    <numFmt numFmtId="180" formatCode="#,##0.00000"/>
    <numFmt numFmtId="181" formatCode="0.0"/>
    <numFmt numFmtId="182" formatCode="[$-422]d\ mmmm\ yyyy&quot; р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Alignment="1">
      <alignment vertical="center" wrapText="1"/>
    </xf>
    <xf numFmtId="0" fontId="49" fillId="0" borderId="0" xfId="0" applyFont="1" applyAlignment="1">
      <alignment horizontal="right"/>
    </xf>
    <xf numFmtId="49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4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1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48" fillId="0" borderId="0" xfId="0" applyNumberFormat="1" applyFont="1" applyAlignment="1">
      <alignment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left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left" vertical="center" wrapText="1"/>
    </xf>
    <xf numFmtId="0" fontId="48" fillId="33" borderId="0" xfId="0" applyFont="1" applyFill="1" applyAlignment="1">
      <alignment/>
    </xf>
    <xf numFmtId="0" fontId="51" fillId="0" borderId="0" xfId="0" applyFont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5" fillId="34" borderId="0" xfId="0" applyFont="1" applyFill="1" applyAlignment="1">
      <alignment/>
    </xf>
    <xf numFmtId="0" fontId="48" fillId="34" borderId="0" xfId="0" applyFont="1" applyFill="1" applyAlignment="1">
      <alignment horizontal="left" vertical="center"/>
    </xf>
    <xf numFmtId="0" fontId="48" fillId="34" borderId="0" xfId="0" applyFont="1" applyFill="1" applyAlignment="1">
      <alignment/>
    </xf>
    <xf numFmtId="49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2" fillId="34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4" fontId="56" fillId="34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7" fillId="34" borderId="0" xfId="0" applyFont="1" applyFill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8" fillId="0" borderId="0" xfId="0" applyFont="1" applyBorder="1" applyAlignment="1">
      <alignment/>
    </xf>
    <xf numFmtId="0" fontId="47" fillId="34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top" wrapText="1"/>
    </xf>
    <xf numFmtId="0" fontId="58" fillId="0" borderId="12" xfId="0" applyFont="1" applyBorder="1" applyAlignment="1">
      <alignment horizontal="center" vertical="top"/>
    </xf>
    <xf numFmtId="0" fontId="47" fillId="34" borderId="11" xfId="0" applyFont="1" applyFill="1" applyBorder="1" applyAlignment="1">
      <alignment horizontal="center" wrapText="1"/>
    </xf>
    <xf numFmtId="0" fontId="57" fillId="0" borderId="0" xfId="0" applyFont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51" fillId="34" borderId="10" xfId="0" applyNumberFormat="1" applyFont="1" applyFill="1" applyBorder="1" applyAlignment="1">
      <alignment horizontal="center" vertical="center" wrapText="1"/>
    </xf>
    <xf numFmtId="2" fontId="56" fillId="34" borderId="10" xfId="0" applyNumberFormat="1" applyFont="1" applyFill="1" applyBorder="1" applyAlignment="1">
      <alignment horizontal="center" vertical="center" wrapText="1"/>
    </xf>
    <xf numFmtId="4" fontId="52" fillId="34" borderId="10" xfId="0" applyNumberFormat="1" applyFont="1" applyFill="1" applyBorder="1" applyAlignment="1">
      <alignment horizontal="center" vertical="center" wrapText="1"/>
    </xf>
    <xf numFmtId="4" fontId="54" fillId="34" borderId="10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52" fillId="34" borderId="0" xfId="0" applyNumberFormat="1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vertical="center" wrapText="1"/>
    </xf>
    <xf numFmtId="0" fontId="52" fillId="34" borderId="0" xfId="0" applyFont="1" applyFill="1" applyBorder="1" applyAlignment="1">
      <alignment horizontal="center" vertical="center" wrapText="1"/>
    </xf>
    <xf numFmtId="1" fontId="52" fillId="34" borderId="0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top" wrapText="1"/>
    </xf>
    <xf numFmtId="0" fontId="51" fillId="0" borderId="0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/>
    </xf>
    <xf numFmtId="0" fontId="51" fillId="34" borderId="13" xfId="0" applyFont="1" applyFill="1" applyBorder="1" applyAlignment="1">
      <alignment horizontal="left" vertical="center" wrapText="1"/>
    </xf>
    <xf numFmtId="0" fontId="51" fillId="34" borderId="14" xfId="0" applyFont="1" applyFill="1" applyBorder="1" applyAlignment="1">
      <alignment horizontal="left" vertical="center" wrapText="1"/>
    </xf>
    <xf numFmtId="0" fontId="51" fillId="34" borderId="15" xfId="0" applyFont="1" applyFill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49" fontId="56" fillId="0" borderId="13" xfId="0" applyNumberFormat="1" applyFont="1" applyBorder="1" applyAlignment="1">
      <alignment horizontal="left" vertical="center" wrapText="1"/>
    </xf>
    <xf numFmtId="49" fontId="56" fillId="0" borderId="14" xfId="0" applyNumberFormat="1" applyFont="1" applyBorder="1" applyAlignment="1">
      <alignment horizontal="left" vertical="center" wrapText="1"/>
    </xf>
    <xf numFmtId="49" fontId="56" fillId="0" borderId="15" xfId="0" applyNumberFormat="1" applyFont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1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" fontId="51" fillId="34" borderId="13" xfId="0" applyNumberFormat="1" applyFont="1" applyFill="1" applyBorder="1" applyAlignment="1">
      <alignment horizontal="center" vertical="center" wrapText="1"/>
    </xf>
    <xf numFmtId="4" fontId="51" fillId="34" borderId="15" xfId="0" applyNumberFormat="1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4" fontId="56" fillId="34" borderId="10" xfId="0" applyNumberFormat="1" applyFont="1" applyFill="1" applyBorder="1" applyAlignment="1">
      <alignment horizontal="center" vertical="center" wrapText="1"/>
    </xf>
    <xf numFmtId="0" fontId="58" fillId="34" borderId="0" xfId="0" applyFont="1" applyFill="1" applyAlignment="1">
      <alignment horizontal="left" vertical="top" wrapText="1"/>
    </xf>
    <xf numFmtId="0" fontId="58" fillId="34" borderId="0" xfId="0" applyFont="1" applyFill="1" applyAlignment="1">
      <alignment horizontal="left" vertical="top"/>
    </xf>
    <xf numFmtId="0" fontId="50" fillId="0" borderId="0" xfId="0" applyFont="1" applyAlignment="1">
      <alignment horizontal="center" vertical="center"/>
    </xf>
    <xf numFmtId="0" fontId="57" fillId="34" borderId="12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7" fillId="34" borderId="0" xfId="0" applyFont="1" applyFill="1" applyAlignment="1">
      <alignment horizontal="left" vertical="center" wrapText="1"/>
    </xf>
    <xf numFmtId="0" fontId="58" fillId="0" borderId="12" xfId="0" applyFont="1" applyBorder="1" applyAlignment="1">
      <alignment horizontal="center" vertical="center" wrapText="1"/>
    </xf>
    <xf numFmtId="0" fontId="2" fillId="0" borderId="16" xfId="52" applyFont="1" applyFill="1" applyBorder="1" applyAlignment="1">
      <alignment horizontal="left"/>
      <protection/>
    </xf>
    <xf numFmtId="49" fontId="54" fillId="0" borderId="13" xfId="0" applyNumberFormat="1" applyFont="1" applyBorder="1" applyAlignment="1">
      <alignment horizontal="left" vertical="center" wrapText="1"/>
    </xf>
    <xf numFmtId="49" fontId="54" fillId="0" borderId="14" xfId="0" applyNumberFormat="1" applyFont="1" applyBorder="1" applyAlignment="1">
      <alignment horizontal="left" vertical="center" wrapText="1"/>
    </xf>
    <xf numFmtId="49" fontId="54" fillId="0" borderId="15" xfId="0" applyNumberFormat="1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7" fillId="0" borderId="11" xfId="0" applyFont="1" applyBorder="1" applyAlignment="1">
      <alignment horizontal="center" wrapText="1"/>
    </xf>
    <xf numFmtId="49" fontId="2" fillId="34" borderId="17" xfId="52" applyNumberFormat="1" applyFont="1" applyFill="1" applyBorder="1" applyAlignment="1">
      <alignment horizontal="left" wrapText="1"/>
      <protection/>
    </xf>
    <xf numFmtId="49" fontId="2" fillId="34" borderId="11" xfId="52" applyNumberFormat="1" applyFont="1" applyFill="1" applyBorder="1" applyAlignment="1">
      <alignment horizontal="left" wrapText="1"/>
      <protection/>
    </xf>
    <xf numFmtId="0" fontId="4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view="pageBreakPreview" zoomScaleSheetLayoutView="100" zoomScalePageLayoutView="0" workbookViewId="0" topLeftCell="A112">
      <selection activeCell="I113" sqref="I113"/>
    </sheetView>
  </sheetViews>
  <sheetFormatPr defaultColWidth="21.57421875" defaultRowHeight="15"/>
  <cols>
    <col min="1" max="1" width="6.57421875" style="2" customWidth="1"/>
    <col min="2" max="2" width="28.28125" style="2" customWidth="1"/>
    <col min="3" max="3" width="21.57421875" style="2" customWidth="1"/>
    <col min="4" max="4" width="25.57421875" style="2" customWidth="1"/>
    <col min="5" max="16384" width="21.57421875" style="2" customWidth="1"/>
  </cols>
  <sheetData>
    <row r="1" spans="5:7" ht="15" customHeight="1">
      <c r="E1" s="42"/>
      <c r="F1" s="122" t="s">
        <v>94</v>
      </c>
      <c r="G1" s="123"/>
    </row>
    <row r="2" spans="5:7" ht="15">
      <c r="E2" s="42"/>
      <c r="F2" s="123"/>
      <c r="G2" s="123"/>
    </row>
    <row r="3" spans="5:7" ht="44.25" customHeight="1">
      <c r="E3" s="42"/>
      <c r="F3" s="123"/>
      <c r="G3" s="123"/>
    </row>
    <row r="4" spans="1:7" ht="15.75">
      <c r="A4" s="4"/>
      <c r="E4" s="53" t="s">
        <v>0</v>
      </c>
      <c r="F4" s="42"/>
      <c r="G4" s="42"/>
    </row>
    <row r="5" spans="1:7" ht="15.75">
      <c r="A5" s="4"/>
      <c r="E5" s="136" t="s">
        <v>113</v>
      </c>
      <c r="F5" s="136"/>
      <c r="G5" s="136"/>
    </row>
    <row r="6" spans="1:7" ht="15.75" customHeight="1">
      <c r="A6" s="4"/>
      <c r="B6" s="4"/>
      <c r="E6" s="137"/>
      <c r="F6" s="137"/>
      <c r="G6" s="137"/>
    </row>
    <row r="7" spans="1:7" ht="15" customHeight="1">
      <c r="A7" s="4"/>
      <c r="E7" s="125" t="s">
        <v>1</v>
      </c>
      <c r="F7" s="125"/>
      <c r="G7" s="125"/>
    </row>
    <row r="8" spans="1:7" ht="15" customHeight="1">
      <c r="A8" s="4"/>
      <c r="E8" s="130" t="s">
        <v>95</v>
      </c>
      <c r="F8" s="130"/>
      <c r="G8" s="130"/>
    </row>
    <row r="9" spans="1:7" ht="14.25" customHeight="1">
      <c r="A9" s="4"/>
      <c r="E9" s="54"/>
      <c r="F9" s="54"/>
      <c r="G9" s="54"/>
    </row>
    <row r="10" spans="5:7" ht="15">
      <c r="E10" s="55"/>
      <c r="F10" s="55"/>
      <c r="G10" s="55"/>
    </row>
    <row r="11" spans="1:7" ht="15.75">
      <c r="A11" s="124" t="s">
        <v>2</v>
      </c>
      <c r="B11" s="124"/>
      <c r="C11" s="124"/>
      <c r="D11" s="124"/>
      <c r="E11" s="124"/>
      <c r="F11" s="124"/>
      <c r="G11" s="124"/>
    </row>
    <row r="12" spans="1:7" ht="15.75">
      <c r="A12" s="124" t="s">
        <v>111</v>
      </c>
      <c r="B12" s="124"/>
      <c r="C12" s="124"/>
      <c r="D12" s="124"/>
      <c r="E12" s="124"/>
      <c r="F12" s="124"/>
      <c r="G12" s="124"/>
    </row>
    <row r="13" ht="15" customHeight="1">
      <c r="D13" s="71" t="s">
        <v>124</v>
      </c>
    </row>
    <row r="14" ht="14.25" customHeight="1"/>
    <row r="15" spans="1:7" ht="14.25" customHeight="1">
      <c r="A15" s="126" t="s">
        <v>3</v>
      </c>
      <c r="B15" s="56">
        <v>1100000</v>
      </c>
      <c r="C15" s="138" t="s">
        <v>32</v>
      </c>
      <c r="D15" s="138"/>
      <c r="E15" s="138"/>
      <c r="F15" s="138"/>
      <c r="G15" s="57">
        <v>34900539</v>
      </c>
    </row>
    <row r="16" spans="1:7" ht="37.5" customHeight="1">
      <c r="A16" s="126"/>
      <c r="B16" s="58" t="s">
        <v>114</v>
      </c>
      <c r="C16" s="139" t="s">
        <v>1</v>
      </c>
      <c r="D16" s="139"/>
      <c r="E16" s="139"/>
      <c r="F16" s="139"/>
      <c r="G16" s="59" t="s">
        <v>115</v>
      </c>
    </row>
    <row r="17" spans="1:10" ht="15" customHeight="1">
      <c r="A17" s="126" t="s">
        <v>4</v>
      </c>
      <c r="B17" s="56">
        <v>1110000</v>
      </c>
      <c r="C17" s="138" t="s">
        <v>32</v>
      </c>
      <c r="D17" s="138"/>
      <c r="E17" s="138"/>
      <c r="F17" s="138"/>
      <c r="G17" s="57">
        <v>34900539</v>
      </c>
      <c r="J17" s="2" t="s">
        <v>108</v>
      </c>
    </row>
    <row r="18" spans="1:7" ht="36.75" customHeight="1">
      <c r="A18" s="126"/>
      <c r="B18" s="58" t="s">
        <v>114</v>
      </c>
      <c r="C18" s="140" t="s">
        <v>30</v>
      </c>
      <c r="D18" s="140"/>
      <c r="E18" s="140"/>
      <c r="F18" s="140"/>
      <c r="G18" s="59" t="s">
        <v>115</v>
      </c>
    </row>
    <row r="19" spans="1:10" ht="47.25" customHeight="1">
      <c r="A19" s="126" t="s">
        <v>5</v>
      </c>
      <c r="B19" s="60">
        <v>1115011</v>
      </c>
      <c r="C19" s="60">
        <v>5011</v>
      </c>
      <c r="D19" s="65" t="s">
        <v>49</v>
      </c>
      <c r="E19" s="135" t="s">
        <v>88</v>
      </c>
      <c r="F19" s="135"/>
      <c r="G19" s="65" t="s">
        <v>122</v>
      </c>
      <c r="J19" s="2" t="s">
        <v>108</v>
      </c>
    </row>
    <row r="20" spans="1:7" ht="51.75" customHeight="1">
      <c r="A20" s="126"/>
      <c r="B20" s="61" t="s">
        <v>114</v>
      </c>
      <c r="C20" s="62" t="s">
        <v>116</v>
      </c>
      <c r="D20" s="62" t="s">
        <v>117</v>
      </c>
      <c r="E20" s="129" t="s">
        <v>118</v>
      </c>
      <c r="F20" s="129"/>
      <c r="G20" s="62" t="s">
        <v>119</v>
      </c>
    </row>
    <row r="21" spans="1:7" ht="37.5" customHeight="1">
      <c r="A21" s="64" t="s">
        <v>6</v>
      </c>
      <c r="B21" s="83" t="s">
        <v>135</v>
      </c>
      <c r="C21" s="83"/>
      <c r="D21" s="83"/>
      <c r="E21" s="83"/>
      <c r="F21" s="83"/>
      <c r="G21" s="83"/>
    </row>
    <row r="22" spans="1:7" ht="18.75" customHeight="1">
      <c r="A22" s="64" t="s">
        <v>7</v>
      </c>
      <c r="B22" s="83" t="s">
        <v>121</v>
      </c>
      <c r="C22" s="83"/>
      <c r="D22" s="83"/>
      <c r="E22" s="83"/>
      <c r="F22" s="83"/>
      <c r="G22" s="83"/>
    </row>
    <row r="23" spans="1:7" ht="34.5" customHeight="1" hidden="1">
      <c r="A23" s="63"/>
      <c r="B23" s="128"/>
      <c r="C23" s="128"/>
      <c r="D23" s="128"/>
      <c r="E23" s="128"/>
      <c r="F23" s="128"/>
      <c r="G23" s="128"/>
    </row>
    <row r="24" spans="1:7" ht="34.5" customHeight="1">
      <c r="A24" s="49"/>
      <c r="B24" s="128" t="s">
        <v>125</v>
      </c>
      <c r="C24" s="128"/>
      <c r="D24" s="128"/>
      <c r="E24" s="128"/>
      <c r="F24" s="128"/>
      <c r="G24" s="128"/>
    </row>
    <row r="25" spans="1:7" ht="16.5" customHeight="1">
      <c r="A25" s="13"/>
      <c r="B25" s="83" t="s">
        <v>126</v>
      </c>
      <c r="C25" s="83"/>
      <c r="D25" s="83"/>
      <c r="E25" s="83"/>
      <c r="F25" s="83"/>
      <c r="G25" s="83"/>
    </row>
    <row r="26" spans="1:7" ht="16.5" customHeight="1">
      <c r="A26" s="1"/>
      <c r="B26" s="134" t="s">
        <v>120</v>
      </c>
      <c r="C26" s="134"/>
      <c r="D26" s="134"/>
      <c r="E26" s="134"/>
      <c r="F26" s="134"/>
      <c r="G26" s="134"/>
    </row>
    <row r="27" spans="1:7" ht="15.75">
      <c r="A27" s="38" t="s">
        <v>8</v>
      </c>
      <c r="B27" s="39" t="s">
        <v>96</v>
      </c>
      <c r="C27" s="40"/>
      <c r="D27" s="41"/>
      <c r="E27" s="41"/>
      <c r="F27" s="41"/>
      <c r="G27" s="41"/>
    </row>
    <row r="28" spans="1:7" ht="15">
      <c r="A28" s="37" t="s">
        <v>10</v>
      </c>
      <c r="B28" s="115" t="s">
        <v>97</v>
      </c>
      <c r="C28" s="115"/>
      <c r="D28" s="115"/>
      <c r="E28" s="115"/>
      <c r="F28" s="115"/>
      <c r="G28" s="115"/>
    </row>
    <row r="29" spans="1:7" s="42" customFormat="1" ht="45.75" customHeight="1">
      <c r="A29" s="37" t="s">
        <v>3</v>
      </c>
      <c r="B29" s="90" t="s">
        <v>99</v>
      </c>
      <c r="C29" s="91"/>
      <c r="D29" s="91"/>
      <c r="E29" s="91"/>
      <c r="F29" s="91"/>
      <c r="G29" s="92"/>
    </row>
    <row r="30" spans="1:7" s="42" customFormat="1" ht="18" customHeight="1">
      <c r="A30" s="37" t="s">
        <v>100</v>
      </c>
      <c r="B30" s="90" t="s">
        <v>101</v>
      </c>
      <c r="C30" s="91"/>
      <c r="D30" s="91"/>
      <c r="E30" s="91"/>
      <c r="F30" s="91"/>
      <c r="G30" s="92"/>
    </row>
    <row r="31" spans="1:2" ht="15">
      <c r="A31" s="15" t="s">
        <v>9</v>
      </c>
      <c r="B31" s="2" t="s">
        <v>33</v>
      </c>
    </row>
    <row r="32" spans="1:7" ht="15">
      <c r="A32" s="15"/>
      <c r="B32" s="127" t="s">
        <v>98</v>
      </c>
      <c r="C32" s="127"/>
      <c r="D32" s="127"/>
      <c r="E32" s="127"/>
      <c r="F32" s="127"/>
      <c r="G32" s="127"/>
    </row>
    <row r="33" spans="1:7" ht="18" customHeight="1">
      <c r="A33" s="36" t="s">
        <v>12</v>
      </c>
      <c r="B33" s="112" t="s">
        <v>31</v>
      </c>
      <c r="C33" s="112"/>
      <c r="D33" s="112"/>
      <c r="E33" s="112"/>
      <c r="F33" s="112"/>
      <c r="G33" s="112"/>
    </row>
    <row r="34" spans="1:7" ht="15">
      <c r="A34" s="13"/>
      <c r="B34" s="14"/>
      <c r="C34" s="14"/>
      <c r="D34" s="14"/>
      <c r="E34" s="14"/>
      <c r="F34" s="14"/>
      <c r="G34" s="14"/>
    </row>
    <row r="35" spans="1:7" ht="15">
      <c r="A35" s="7" t="s">
        <v>10</v>
      </c>
      <c r="B35" s="114" t="s">
        <v>11</v>
      </c>
      <c r="C35" s="114"/>
      <c r="D35" s="114"/>
      <c r="E35" s="114"/>
      <c r="F35" s="114"/>
      <c r="G35" s="114"/>
    </row>
    <row r="36" spans="1:7" s="35" customFormat="1" ht="20.25" customHeight="1">
      <c r="A36" s="37" t="s">
        <v>3</v>
      </c>
      <c r="B36" s="90" t="s">
        <v>52</v>
      </c>
      <c r="C36" s="91"/>
      <c r="D36" s="91"/>
      <c r="E36" s="91"/>
      <c r="F36" s="91"/>
      <c r="G36" s="92"/>
    </row>
    <row r="37" spans="1:7" s="35" customFormat="1" ht="16.5" customHeight="1">
      <c r="A37" s="37" t="s">
        <v>4</v>
      </c>
      <c r="B37" s="90" t="s">
        <v>84</v>
      </c>
      <c r="C37" s="91"/>
      <c r="D37" s="91"/>
      <c r="E37" s="91"/>
      <c r="F37" s="91"/>
      <c r="G37" s="92"/>
    </row>
    <row r="38" spans="1:7" s="35" customFormat="1" ht="18" customHeight="1">
      <c r="A38" s="37" t="s">
        <v>5</v>
      </c>
      <c r="B38" s="90" t="s">
        <v>85</v>
      </c>
      <c r="C38" s="91"/>
      <c r="D38" s="91"/>
      <c r="E38" s="91"/>
      <c r="F38" s="91"/>
      <c r="G38" s="92"/>
    </row>
    <row r="39" spans="1:7" s="35" customFormat="1" ht="16.5" customHeight="1">
      <c r="A39" s="37" t="s">
        <v>6</v>
      </c>
      <c r="B39" s="90" t="s">
        <v>86</v>
      </c>
      <c r="C39" s="91"/>
      <c r="D39" s="91"/>
      <c r="E39" s="91"/>
      <c r="F39" s="91"/>
      <c r="G39" s="92"/>
    </row>
    <row r="40" spans="1:7" s="35" customFormat="1" ht="16.5" customHeight="1">
      <c r="A40" s="37" t="s">
        <v>7</v>
      </c>
      <c r="B40" s="90" t="s">
        <v>92</v>
      </c>
      <c r="C40" s="91"/>
      <c r="D40" s="91"/>
      <c r="E40" s="91"/>
      <c r="F40" s="91"/>
      <c r="G40" s="92"/>
    </row>
    <row r="41" spans="1:7" ht="15">
      <c r="A41" s="13"/>
      <c r="B41" s="14"/>
      <c r="C41" s="14"/>
      <c r="D41" s="14"/>
      <c r="E41" s="14"/>
      <c r="F41" s="14"/>
      <c r="G41" s="14"/>
    </row>
    <row r="42" spans="1:7" ht="15">
      <c r="A42" s="13" t="s">
        <v>17</v>
      </c>
      <c r="B42" s="16" t="s">
        <v>13</v>
      </c>
      <c r="C42" s="14"/>
      <c r="D42" s="14"/>
      <c r="E42" s="14"/>
      <c r="F42" s="14"/>
      <c r="G42" s="14"/>
    </row>
    <row r="43" spans="1:7" ht="15">
      <c r="A43" s="17"/>
      <c r="G43" s="5" t="s">
        <v>93</v>
      </c>
    </row>
    <row r="44" spans="1:7" ht="15">
      <c r="A44" s="7" t="s">
        <v>10</v>
      </c>
      <c r="B44" s="96" t="s">
        <v>13</v>
      </c>
      <c r="C44" s="97"/>
      <c r="D44" s="7" t="s">
        <v>14</v>
      </c>
      <c r="E44" s="7" t="s">
        <v>15</v>
      </c>
      <c r="F44" s="114" t="s">
        <v>16</v>
      </c>
      <c r="G44" s="114"/>
    </row>
    <row r="45" spans="1:7" ht="15">
      <c r="A45" s="7">
        <v>1</v>
      </c>
      <c r="B45" s="96">
        <v>2</v>
      </c>
      <c r="C45" s="97"/>
      <c r="D45" s="7">
        <v>3</v>
      </c>
      <c r="E45" s="7">
        <v>4</v>
      </c>
      <c r="F45" s="114">
        <v>5</v>
      </c>
      <c r="G45" s="114"/>
    </row>
    <row r="46" spans="1:9" ht="15" customHeight="1">
      <c r="A46" s="7" t="s">
        <v>3</v>
      </c>
      <c r="B46" s="119" t="s">
        <v>53</v>
      </c>
      <c r="C46" s="120"/>
      <c r="D46" s="66">
        <f>800000-100000-70000-300000-123252.7</f>
        <v>206747.3</v>
      </c>
      <c r="E46" s="47"/>
      <c r="F46" s="110">
        <f>D46+E46</f>
        <v>206747.3</v>
      </c>
      <c r="G46" s="110"/>
      <c r="H46" s="28"/>
      <c r="I46" s="28"/>
    </row>
    <row r="47" spans="1:9" ht="15" customHeight="1">
      <c r="A47" s="7" t="s">
        <v>4</v>
      </c>
      <c r="B47" s="119" t="s">
        <v>54</v>
      </c>
      <c r="C47" s="120"/>
      <c r="D47" s="66">
        <v>508398</v>
      </c>
      <c r="E47" s="47"/>
      <c r="F47" s="110">
        <f>D47+E47</f>
        <v>508398</v>
      </c>
      <c r="G47" s="110"/>
      <c r="H47" s="28"/>
      <c r="I47" s="28"/>
    </row>
    <row r="48" spans="1:9" ht="15" customHeight="1">
      <c r="A48" s="27" t="s">
        <v>5</v>
      </c>
      <c r="B48" s="119" t="s">
        <v>50</v>
      </c>
      <c r="C48" s="120"/>
      <c r="D48" s="66">
        <f>200000-25000-50000-10929.1</f>
        <v>114070.9</v>
      </c>
      <c r="E48" s="47"/>
      <c r="F48" s="110">
        <f>D48+E48</f>
        <v>114070.9</v>
      </c>
      <c r="G48" s="110"/>
      <c r="H48" s="28"/>
      <c r="I48" s="28"/>
    </row>
    <row r="49" spans="1:9" ht="15" customHeight="1">
      <c r="A49" s="27" t="s">
        <v>6</v>
      </c>
      <c r="B49" s="119" t="s">
        <v>55</v>
      </c>
      <c r="C49" s="120"/>
      <c r="D49" s="66">
        <f>190000-0.62</f>
        <v>189999.38</v>
      </c>
      <c r="E49" s="47"/>
      <c r="F49" s="110">
        <f>D49+E49</f>
        <v>189999.38</v>
      </c>
      <c r="G49" s="110"/>
      <c r="H49" s="28"/>
      <c r="I49" s="28"/>
    </row>
    <row r="50" spans="1:7" ht="33" customHeight="1">
      <c r="A50" s="27" t="s">
        <v>7</v>
      </c>
      <c r="B50" s="90" t="s">
        <v>130</v>
      </c>
      <c r="C50" s="92"/>
      <c r="D50" s="67">
        <v>300000</v>
      </c>
      <c r="E50" s="47"/>
      <c r="F50" s="110">
        <v>300000</v>
      </c>
      <c r="G50" s="110"/>
    </row>
    <row r="51" spans="1:9" ht="10.5" customHeight="1" hidden="1">
      <c r="A51" s="27" t="s">
        <v>8</v>
      </c>
      <c r="B51" s="90"/>
      <c r="C51" s="92"/>
      <c r="D51" s="67"/>
      <c r="E51" s="47"/>
      <c r="F51" s="110"/>
      <c r="G51" s="110"/>
      <c r="H51" s="28"/>
      <c r="I51" s="28"/>
    </row>
    <row r="52" spans="1:9" ht="15" customHeight="1" hidden="1">
      <c r="A52" s="27" t="s">
        <v>9</v>
      </c>
      <c r="B52" s="114"/>
      <c r="C52" s="114"/>
      <c r="D52" s="67"/>
      <c r="E52" s="47"/>
      <c r="F52" s="117"/>
      <c r="G52" s="118"/>
      <c r="H52" s="28"/>
      <c r="I52" s="28"/>
    </row>
    <row r="53" spans="1:7" ht="15.75" customHeight="1">
      <c r="A53" s="104" t="s">
        <v>16</v>
      </c>
      <c r="B53" s="105"/>
      <c r="C53" s="106"/>
      <c r="D53" s="68">
        <f>D46+D47+D48+D49+D50+D51+D52</f>
        <v>1319215.58</v>
      </c>
      <c r="E53" s="48"/>
      <c r="F53" s="121">
        <f>D53+E53</f>
        <v>1319215.58</v>
      </c>
      <c r="G53" s="121"/>
    </row>
    <row r="54" spans="1:5" ht="15.75">
      <c r="A54" s="1"/>
      <c r="E54" s="28"/>
    </row>
    <row r="55" spans="1:7" ht="15">
      <c r="A55" s="26" t="s">
        <v>20</v>
      </c>
      <c r="B55" s="111" t="s">
        <v>18</v>
      </c>
      <c r="C55" s="111"/>
      <c r="D55" s="111"/>
      <c r="E55" s="111"/>
      <c r="F55" s="111"/>
      <c r="G55" s="111"/>
    </row>
    <row r="56" spans="1:7" ht="15">
      <c r="A56" s="21"/>
      <c r="B56" s="22"/>
      <c r="C56" s="22"/>
      <c r="D56" s="22"/>
      <c r="E56" s="22"/>
      <c r="F56" s="22"/>
      <c r="G56" s="5" t="s">
        <v>93</v>
      </c>
    </row>
    <row r="57" spans="1:7" ht="26.25" customHeight="1">
      <c r="A57" s="50" t="s">
        <v>10</v>
      </c>
      <c r="B57" s="116" t="s">
        <v>19</v>
      </c>
      <c r="C57" s="116"/>
      <c r="D57" s="116"/>
      <c r="E57" s="23" t="s">
        <v>14</v>
      </c>
      <c r="F57" s="23" t="s">
        <v>15</v>
      </c>
      <c r="G57" s="23" t="s">
        <v>16</v>
      </c>
    </row>
    <row r="58" spans="1:7" ht="15">
      <c r="A58" s="50">
        <v>1</v>
      </c>
      <c r="B58" s="116">
        <v>2</v>
      </c>
      <c r="C58" s="116"/>
      <c r="D58" s="116"/>
      <c r="E58" s="23">
        <v>3</v>
      </c>
      <c r="F58" s="24">
        <v>4</v>
      </c>
      <c r="G58" s="23">
        <v>5</v>
      </c>
    </row>
    <row r="59" spans="1:7" ht="42" customHeight="1">
      <c r="A59" s="50" t="s">
        <v>3</v>
      </c>
      <c r="B59" s="115" t="s">
        <v>110</v>
      </c>
      <c r="C59" s="115"/>
      <c r="D59" s="115"/>
      <c r="E59" s="18">
        <f>D53</f>
        <v>1319215.58</v>
      </c>
      <c r="F59" s="18">
        <f>E53</f>
        <v>0</v>
      </c>
      <c r="G59" s="25">
        <f>F53</f>
        <v>1319215.58</v>
      </c>
    </row>
    <row r="60" spans="1:7" ht="15.75" customHeight="1">
      <c r="A60" s="101" t="s">
        <v>16</v>
      </c>
      <c r="B60" s="102"/>
      <c r="C60" s="102"/>
      <c r="D60" s="103"/>
      <c r="E60" s="25">
        <f>E59</f>
        <v>1319215.58</v>
      </c>
      <c r="F60" s="25">
        <v>0</v>
      </c>
      <c r="G60" s="25">
        <f>G59</f>
        <v>1319215.58</v>
      </c>
    </row>
    <row r="61" ht="15.75">
      <c r="A61" s="1"/>
    </row>
    <row r="62" spans="1:7" ht="15">
      <c r="A62" s="13" t="s">
        <v>109</v>
      </c>
      <c r="B62" s="112" t="s">
        <v>21</v>
      </c>
      <c r="C62" s="112"/>
      <c r="D62" s="112"/>
      <c r="E62" s="112"/>
      <c r="F62" s="112"/>
      <c r="G62" s="112"/>
    </row>
    <row r="63" ht="15">
      <c r="A63" s="17"/>
    </row>
    <row r="64" spans="1:7" ht="46.5" customHeight="1">
      <c r="A64" s="7" t="s">
        <v>10</v>
      </c>
      <c r="B64" s="7" t="s">
        <v>22</v>
      </c>
      <c r="C64" s="7" t="s">
        <v>23</v>
      </c>
      <c r="D64" s="7" t="s">
        <v>24</v>
      </c>
      <c r="E64" s="7" t="s">
        <v>14</v>
      </c>
      <c r="F64" s="7" t="s">
        <v>15</v>
      </c>
      <c r="G64" s="7" t="s">
        <v>16</v>
      </c>
    </row>
    <row r="65" spans="1:7" ht="15">
      <c r="A65" s="7">
        <v>1</v>
      </c>
      <c r="B65" s="7">
        <v>2</v>
      </c>
      <c r="C65" s="7">
        <v>3</v>
      </c>
      <c r="D65" s="7">
        <v>4</v>
      </c>
      <c r="E65" s="7">
        <v>5</v>
      </c>
      <c r="F65" s="7">
        <v>6</v>
      </c>
      <c r="G65" s="7">
        <v>7</v>
      </c>
    </row>
    <row r="66" spans="1:9" ht="19.5" customHeight="1">
      <c r="A66" s="107" t="s">
        <v>128</v>
      </c>
      <c r="B66" s="108"/>
      <c r="C66" s="108"/>
      <c r="D66" s="108"/>
      <c r="E66" s="108"/>
      <c r="F66" s="108"/>
      <c r="G66" s="109"/>
      <c r="I66" s="28"/>
    </row>
    <row r="67" spans="1:7" ht="15.75">
      <c r="A67" s="6">
        <v>1</v>
      </c>
      <c r="B67" s="93" t="s">
        <v>25</v>
      </c>
      <c r="C67" s="94"/>
      <c r="D67" s="94"/>
      <c r="E67" s="94"/>
      <c r="F67" s="94"/>
      <c r="G67" s="95"/>
    </row>
    <row r="68" spans="1:7" ht="87" customHeight="1">
      <c r="A68" s="9" t="s">
        <v>37</v>
      </c>
      <c r="B68" s="10" t="s">
        <v>52</v>
      </c>
      <c r="C68" s="8" t="s">
        <v>56</v>
      </c>
      <c r="D68" s="8" t="s">
        <v>127</v>
      </c>
      <c r="E68" s="51">
        <v>152916.2</v>
      </c>
      <c r="F68" s="9"/>
      <c r="G68" s="51">
        <f>E68</f>
        <v>152916.2</v>
      </c>
    </row>
    <row r="69" spans="1:7" ht="66" customHeight="1">
      <c r="A69" s="9" t="s">
        <v>38</v>
      </c>
      <c r="B69" s="10" t="s">
        <v>89</v>
      </c>
      <c r="C69" s="8" t="s">
        <v>46</v>
      </c>
      <c r="D69" s="8" t="s">
        <v>58</v>
      </c>
      <c r="E69" s="33">
        <v>40</v>
      </c>
      <c r="F69" s="33"/>
      <c r="G69" s="33">
        <v>40</v>
      </c>
    </row>
    <row r="70" spans="1:7" ht="42" customHeight="1" hidden="1">
      <c r="A70" s="9"/>
      <c r="B70" s="10"/>
      <c r="C70" s="8"/>
      <c r="D70" s="8"/>
      <c r="E70" s="11"/>
      <c r="F70" s="11"/>
      <c r="G70" s="11"/>
    </row>
    <row r="71" spans="1:7" ht="47.25" customHeight="1" hidden="1">
      <c r="A71" s="9"/>
      <c r="B71" s="10"/>
      <c r="C71" s="8"/>
      <c r="D71" s="8"/>
      <c r="E71" s="9"/>
      <c r="F71" s="9"/>
      <c r="G71" s="9"/>
    </row>
    <row r="72" spans="1:7" ht="15.75">
      <c r="A72" s="6">
        <v>2</v>
      </c>
      <c r="B72" s="93" t="s">
        <v>26</v>
      </c>
      <c r="C72" s="94"/>
      <c r="D72" s="94"/>
      <c r="E72" s="94"/>
      <c r="F72" s="94"/>
      <c r="G72" s="95"/>
    </row>
    <row r="73" spans="1:7" ht="67.5" customHeight="1">
      <c r="A73" s="9" t="s">
        <v>40</v>
      </c>
      <c r="B73" s="10" t="s">
        <v>90</v>
      </c>
      <c r="C73" s="8" t="s">
        <v>59</v>
      </c>
      <c r="D73" s="8" t="s">
        <v>60</v>
      </c>
      <c r="E73" s="9" t="s">
        <v>91</v>
      </c>
      <c r="F73" s="9"/>
      <c r="G73" s="9" t="s">
        <v>91</v>
      </c>
    </row>
    <row r="74" spans="1:7" ht="10.5" customHeight="1">
      <c r="A74" s="9"/>
      <c r="B74" s="10"/>
      <c r="C74" s="8"/>
      <c r="D74" s="8"/>
      <c r="E74" s="9"/>
      <c r="F74" s="9"/>
      <c r="G74" s="9"/>
    </row>
    <row r="75" spans="1:7" ht="15.75">
      <c r="A75" s="6">
        <v>3</v>
      </c>
      <c r="B75" s="93" t="s">
        <v>27</v>
      </c>
      <c r="C75" s="94"/>
      <c r="D75" s="94"/>
      <c r="E75" s="94"/>
      <c r="F75" s="94"/>
      <c r="G75" s="95"/>
    </row>
    <row r="76" spans="1:16" ht="78" customHeight="1">
      <c r="A76" s="8" t="s">
        <v>42</v>
      </c>
      <c r="B76" s="29" t="s">
        <v>61</v>
      </c>
      <c r="C76" s="30" t="s">
        <v>51</v>
      </c>
      <c r="D76" s="8" t="s">
        <v>62</v>
      </c>
      <c r="E76" s="11">
        <f>E68/E73</f>
        <v>27.306464285714288</v>
      </c>
      <c r="F76" s="11"/>
      <c r="G76" s="11">
        <f>G68/G73</f>
        <v>27.306464285714288</v>
      </c>
      <c r="H76" s="28"/>
      <c r="I76" s="28"/>
      <c r="J76" s="28"/>
      <c r="K76" s="28"/>
      <c r="L76" s="28"/>
      <c r="M76" s="28"/>
      <c r="N76" s="28"/>
      <c r="O76" s="28"/>
      <c r="P76" s="28"/>
    </row>
    <row r="77" spans="1:7" ht="15.75">
      <c r="A77" s="6">
        <v>4</v>
      </c>
      <c r="B77" s="93" t="s">
        <v>28</v>
      </c>
      <c r="C77" s="94"/>
      <c r="D77" s="94"/>
      <c r="E77" s="94"/>
      <c r="F77" s="94"/>
      <c r="G77" s="95"/>
    </row>
    <row r="78" spans="1:7" ht="109.5" customHeight="1">
      <c r="A78" s="9" t="s">
        <v>45</v>
      </c>
      <c r="B78" s="29" t="s">
        <v>63</v>
      </c>
      <c r="C78" s="31" t="s">
        <v>48</v>
      </c>
      <c r="D78" s="8" t="s">
        <v>112</v>
      </c>
      <c r="E78" s="33">
        <v>100</v>
      </c>
      <c r="F78" s="34"/>
      <c r="G78" s="33">
        <v>100</v>
      </c>
    </row>
    <row r="79" spans="1:7" ht="22.5" customHeight="1">
      <c r="A79" s="98" t="s">
        <v>64</v>
      </c>
      <c r="B79" s="99"/>
      <c r="C79" s="99"/>
      <c r="D79" s="99"/>
      <c r="E79" s="99"/>
      <c r="F79" s="99"/>
      <c r="G79" s="100"/>
    </row>
    <row r="80" spans="1:7" ht="21" customHeight="1">
      <c r="A80" s="6">
        <v>1</v>
      </c>
      <c r="B80" s="93" t="s">
        <v>25</v>
      </c>
      <c r="C80" s="94"/>
      <c r="D80" s="94"/>
      <c r="E80" s="94"/>
      <c r="F80" s="94"/>
      <c r="G80" s="95"/>
    </row>
    <row r="81" spans="1:7" ht="95.25" customHeight="1">
      <c r="A81" s="9" t="s">
        <v>37</v>
      </c>
      <c r="B81" s="29" t="s">
        <v>65</v>
      </c>
      <c r="C81" s="31" t="s">
        <v>56</v>
      </c>
      <c r="D81" s="8" t="s">
        <v>127</v>
      </c>
      <c r="E81" s="11">
        <f>470100-50000-200000</f>
        <v>220100</v>
      </c>
      <c r="F81" s="32"/>
      <c r="G81" s="11">
        <f>E81</f>
        <v>220100</v>
      </c>
    </row>
    <row r="82" spans="1:7" ht="70.5" customHeight="1">
      <c r="A82" s="9" t="s">
        <v>38</v>
      </c>
      <c r="B82" s="29" t="s">
        <v>66</v>
      </c>
      <c r="C82" s="31" t="s">
        <v>46</v>
      </c>
      <c r="D82" s="8" t="s">
        <v>58</v>
      </c>
      <c r="E82" s="33">
        <v>62</v>
      </c>
      <c r="F82" s="34"/>
      <c r="G82" s="33">
        <v>62</v>
      </c>
    </row>
    <row r="83" spans="1:7" ht="18" customHeight="1">
      <c r="A83" s="6">
        <v>2</v>
      </c>
      <c r="B83" s="93" t="s">
        <v>26</v>
      </c>
      <c r="C83" s="94"/>
      <c r="D83" s="94"/>
      <c r="E83" s="94"/>
      <c r="F83" s="94"/>
      <c r="G83" s="95"/>
    </row>
    <row r="84" spans="1:7" ht="80.25" customHeight="1">
      <c r="A84" s="9" t="s">
        <v>40</v>
      </c>
      <c r="B84" s="29" t="s">
        <v>67</v>
      </c>
      <c r="C84" s="31" t="s">
        <v>59</v>
      </c>
      <c r="D84" s="8" t="s">
        <v>60</v>
      </c>
      <c r="E84" s="33">
        <v>7600</v>
      </c>
      <c r="F84" s="34"/>
      <c r="G84" s="33">
        <v>7600</v>
      </c>
    </row>
    <row r="85" spans="1:7" ht="16.5" customHeight="1">
      <c r="A85" s="6">
        <v>3</v>
      </c>
      <c r="B85" s="93" t="s">
        <v>27</v>
      </c>
      <c r="C85" s="94"/>
      <c r="D85" s="94"/>
      <c r="E85" s="94"/>
      <c r="F85" s="94"/>
      <c r="G85" s="95"/>
    </row>
    <row r="86" spans="1:7" ht="69" customHeight="1">
      <c r="A86" s="9" t="s">
        <v>42</v>
      </c>
      <c r="B86" s="29" t="s">
        <v>61</v>
      </c>
      <c r="C86" s="31" t="s">
        <v>51</v>
      </c>
      <c r="D86" s="8" t="s">
        <v>62</v>
      </c>
      <c r="E86" s="69">
        <f>E81/E84</f>
        <v>28.960526315789473</v>
      </c>
      <c r="F86" s="70"/>
      <c r="G86" s="69">
        <f>G81/G84</f>
        <v>28.960526315789473</v>
      </c>
    </row>
    <row r="87" spans="1:7" ht="18.75" customHeight="1">
      <c r="A87" s="6">
        <v>4</v>
      </c>
      <c r="B87" s="93" t="s">
        <v>28</v>
      </c>
      <c r="C87" s="94"/>
      <c r="D87" s="94"/>
      <c r="E87" s="94"/>
      <c r="F87" s="94"/>
      <c r="G87" s="95"/>
    </row>
    <row r="88" spans="1:7" ht="94.5" customHeight="1">
      <c r="A88" s="9" t="s">
        <v>45</v>
      </c>
      <c r="B88" s="29" t="s">
        <v>63</v>
      </c>
      <c r="C88" s="31" t="s">
        <v>48</v>
      </c>
      <c r="D88" s="8" t="s">
        <v>112</v>
      </c>
      <c r="E88" s="33">
        <v>100</v>
      </c>
      <c r="F88" s="34"/>
      <c r="G88" s="33">
        <v>100</v>
      </c>
    </row>
    <row r="89" spans="1:7" ht="19.5" customHeight="1">
      <c r="A89" s="98" t="s">
        <v>87</v>
      </c>
      <c r="B89" s="99"/>
      <c r="C89" s="99"/>
      <c r="D89" s="99"/>
      <c r="E89" s="99"/>
      <c r="F89" s="99"/>
      <c r="G89" s="100"/>
    </row>
    <row r="90" spans="1:7" ht="18.75" customHeight="1">
      <c r="A90" s="6">
        <v>1</v>
      </c>
      <c r="B90" s="93" t="s">
        <v>25</v>
      </c>
      <c r="C90" s="94"/>
      <c r="D90" s="94"/>
      <c r="E90" s="94"/>
      <c r="F90" s="94"/>
      <c r="G90" s="95"/>
    </row>
    <row r="91" spans="1:7" ht="95.25" customHeight="1">
      <c r="A91" s="9" t="s">
        <v>37</v>
      </c>
      <c r="B91" s="29" t="s">
        <v>68</v>
      </c>
      <c r="C91" s="8" t="s">
        <v>56</v>
      </c>
      <c r="D91" s="8" t="s">
        <v>127</v>
      </c>
      <c r="E91" s="11">
        <f>456200-100000</f>
        <v>356200</v>
      </c>
      <c r="F91" s="32"/>
      <c r="G91" s="11">
        <f>E91</f>
        <v>356200</v>
      </c>
    </row>
    <row r="92" spans="1:7" ht="44.25" customHeight="1">
      <c r="A92" s="9" t="s">
        <v>38</v>
      </c>
      <c r="B92" s="29" t="s">
        <v>57</v>
      </c>
      <c r="C92" s="31" t="s">
        <v>46</v>
      </c>
      <c r="D92" s="8" t="s">
        <v>58</v>
      </c>
      <c r="E92" s="33">
        <v>67</v>
      </c>
      <c r="F92" s="34"/>
      <c r="G92" s="33">
        <v>67</v>
      </c>
    </row>
    <row r="93" spans="1:7" ht="21" customHeight="1">
      <c r="A93" s="6">
        <v>2</v>
      </c>
      <c r="B93" s="93" t="s">
        <v>26</v>
      </c>
      <c r="C93" s="94"/>
      <c r="D93" s="94"/>
      <c r="E93" s="94"/>
      <c r="F93" s="94"/>
      <c r="G93" s="95"/>
    </row>
    <row r="94" spans="1:7" ht="81.75" customHeight="1">
      <c r="A94" s="9" t="s">
        <v>40</v>
      </c>
      <c r="B94" s="29" t="s">
        <v>67</v>
      </c>
      <c r="C94" s="31" t="s">
        <v>59</v>
      </c>
      <c r="D94" s="8" t="s">
        <v>60</v>
      </c>
      <c r="E94" s="33">
        <v>8300</v>
      </c>
      <c r="F94" s="34"/>
      <c r="G94" s="33">
        <v>8300</v>
      </c>
    </row>
    <row r="95" spans="1:7" ht="17.25" customHeight="1">
      <c r="A95" s="6">
        <v>3</v>
      </c>
      <c r="B95" s="93" t="s">
        <v>27</v>
      </c>
      <c r="C95" s="94"/>
      <c r="D95" s="94"/>
      <c r="E95" s="94"/>
      <c r="F95" s="94"/>
      <c r="G95" s="95"/>
    </row>
    <row r="96" spans="1:7" ht="81" customHeight="1">
      <c r="A96" s="9" t="s">
        <v>42</v>
      </c>
      <c r="B96" s="29" t="s">
        <v>61</v>
      </c>
      <c r="C96" s="31" t="s">
        <v>56</v>
      </c>
      <c r="D96" s="8" t="s">
        <v>62</v>
      </c>
      <c r="E96" s="11">
        <f>E91/E94</f>
        <v>42.91566265060241</v>
      </c>
      <c r="F96" s="32"/>
      <c r="G96" s="11">
        <f>G91/G94</f>
        <v>42.91566265060241</v>
      </c>
    </row>
    <row r="97" spans="1:7" ht="18" customHeight="1">
      <c r="A97" s="6">
        <v>4</v>
      </c>
      <c r="B97" s="93" t="s">
        <v>28</v>
      </c>
      <c r="C97" s="94"/>
      <c r="D97" s="94"/>
      <c r="E97" s="94"/>
      <c r="F97" s="94"/>
      <c r="G97" s="95"/>
    </row>
    <row r="98" spans="1:7" ht="67.5" customHeight="1">
      <c r="A98" s="9" t="s">
        <v>45</v>
      </c>
      <c r="B98" s="29" t="s">
        <v>69</v>
      </c>
      <c r="C98" s="31" t="s">
        <v>48</v>
      </c>
      <c r="D98" s="8" t="s">
        <v>112</v>
      </c>
      <c r="E98" s="33">
        <v>100</v>
      </c>
      <c r="F98" s="34"/>
      <c r="G98" s="33">
        <v>100</v>
      </c>
    </row>
    <row r="99" spans="1:7" ht="24" customHeight="1">
      <c r="A99" s="131" t="s">
        <v>70</v>
      </c>
      <c r="B99" s="132"/>
      <c r="C99" s="132"/>
      <c r="D99" s="132"/>
      <c r="E99" s="132"/>
      <c r="F99" s="132"/>
      <c r="G99" s="133"/>
    </row>
    <row r="100" spans="1:9" ht="24" customHeight="1">
      <c r="A100" s="6">
        <v>1</v>
      </c>
      <c r="B100" s="93" t="s">
        <v>25</v>
      </c>
      <c r="C100" s="94"/>
      <c r="D100" s="94"/>
      <c r="E100" s="94"/>
      <c r="F100" s="94"/>
      <c r="G100" s="95"/>
      <c r="I100" s="28"/>
    </row>
    <row r="101" spans="1:7" ht="38.25" customHeight="1">
      <c r="A101" s="9" t="s">
        <v>37</v>
      </c>
      <c r="B101" s="29" t="s">
        <v>71</v>
      </c>
      <c r="C101" s="31" t="s">
        <v>56</v>
      </c>
      <c r="D101" s="8" t="s">
        <v>72</v>
      </c>
      <c r="E101" s="52">
        <v>160000</v>
      </c>
      <c r="F101" s="52"/>
      <c r="G101" s="52">
        <f>E101</f>
        <v>160000</v>
      </c>
    </row>
    <row r="102" spans="1:7" ht="36.75" customHeight="1">
      <c r="A102" s="9" t="s">
        <v>38</v>
      </c>
      <c r="B102" s="29" t="s">
        <v>73</v>
      </c>
      <c r="C102" s="31" t="s">
        <v>56</v>
      </c>
      <c r="D102" s="8" t="s">
        <v>72</v>
      </c>
      <c r="E102" s="52">
        <v>100000</v>
      </c>
      <c r="F102" s="52"/>
      <c r="G102" s="52">
        <f>E102</f>
        <v>100000</v>
      </c>
    </row>
    <row r="103" spans="1:7" ht="32.25" customHeight="1">
      <c r="A103" s="9" t="s">
        <v>39</v>
      </c>
      <c r="B103" s="29" t="s">
        <v>74</v>
      </c>
      <c r="C103" s="31" t="s">
        <v>56</v>
      </c>
      <c r="D103" s="8" t="s">
        <v>72</v>
      </c>
      <c r="E103" s="52">
        <v>29999.38</v>
      </c>
      <c r="F103" s="52"/>
      <c r="G103" s="52">
        <f>E103</f>
        <v>29999.38</v>
      </c>
    </row>
    <row r="104" spans="1:7" ht="21" customHeight="1">
      <c r="A104" s="6">
        <v>2</v>
      </c>
      <c r="B104" s="93" t="s">
        <v>26</v>
      </c>
      <c r="C104" s="94"/>
      <c r="D104" s="94"/>
      <c r="E104" s="94"/>
      <c r="F104" s="94"/>
      <c r="G104" s="95"/>
    </row>
    <row r="105" spans="1:7" ht="42" customHeight="1">
      <c r="A105" s="9" t="s">
        <v>40</v>
      </c>
      <c r="B105" s="29" t="s">
        <v>75</v>
      </c>
      <c r="C105" s="31" t="s">
        <v>47</v>
      </c>
      <c r="D105" s="8" t="s">
        <v>79</v>
      </c>
      <c r="E105" s="33">
        <v>60</v>
      </c>
      <c r="F105" s="32"/>
      <c r="G105" s="33">
        <v>60</v>
      </c>
    </row>
    <row r="106" spans="1:7" ht="42" customHeight="1">
      <c r="A106" s="9" t="s">
        <v>41</v>
      </c>
      <c r="B106" s="29" t="s">
        <v>76</v>
      </c>
      <c r="C106" s="31" t="s">
        <v>47</v>
      </c>
      <c r="D106" s="8" t="s">
        <v>79</v>
      </c>
      <c r="E106" s="33">
        <v>7</v>
      </c>
      <c r="F106" s="32"/>
      <c r="G106" s="33">
        <v>7</v>
      </c>
    </row>
    <row r="107" spans="1:7" ht="42" customHeight="1">
      <c r="A107" s="9" t="s">
        <v>78</v>
      </c>
      <c r="B107" s="29" t="s">
        <v>77</v>
      </c>
      <c r="C107" s="31" t="s">
        <v>47</v>
      </c>
      <c r="D107" s="8" t="s">
        <v>79</v>
      </c>
      <c r="E107" s="33">
        <v>20</v>
      </c>
      <c r="F107" s="32"/>
      <c r="G107" s="33">
        <v>20</v>
      </c>
    </row>
    <row r="108" spans="1:7" ht="17.25" customHeight="1">
      <c r="A108" s="6">
        <v>3</v>
      </c>
      <c r="B108" s="93" t="s">
        <v>27</v>
      </c>
      <c r="C108" s="94"/>
      <c r="D108" s="94"/>
      <c r="E108" s="94"/>
      <c r="F108" s="94"/>
      <c r="G108" s="95"/>
    </row>
    <row r="109" spans="1:7" ht="33" customHeight="1">
      <c r="A109" s="9" t="s">
        <v>42</v>
      </c>
      <c r="B109" s="29" t="s">
        <v>80</v>
      </c>
      <c r="C109" s="31" t="s">
        <v>51</v>
      </c>
      <c r="D109" s="8" t="s">
        <v>72</v>
      </c>
      <c r="E109" s="69">
        <f>E101/E105</f>
        <v>2666.6666666666665</v>
      </c>
      <c r="F109" s="70"/>
      <c r="G109" s="69">
        <f>G101/G105</f>
        <v>2666.6666666666665</v>
      </c>
    </row>
    <row r="110" spans="1:7" ht="30.75" customHeight="1">
      <c r="A110" s="9" t="s">
        <v>43</v>
      </c>
      <c r="B110" s="29" t="s">
        <v>81</v>
      </c>
      <c r="C110" s="31" t="s">
        <v>51</v>
      </c>
      <c r="D110" s="8" t="s">
        <v>72</v>
      </c>
      <c r="E110" s="69">
        <f>E102/E106</f>
        <v>14285.714285714286</v>
      </c>
      <c r="F110" s="70"/>
      <c r="G110" s="69">
        <f>G102/G106</f>
        <v>14285.714285714286</v>
      </c>
    </row>
    <row r="111" spans="1:7" ht="29.25" customHeight="1">
      <c r="A111" s="9" t="s">
        <v>44</v>
      </c>
      <c r="B111" s="29" t="s">
        <v>82</v>
      </c>
      <c r="C111" s="31" t="s">
        <v>51</v>
      </c>
      <c r="D111" s="8" t="s">
        <v>72</v>
      </c>
      <c r="E111" s="69">
        <f>E103/E107</f>
        <v>1499.969</v>
      </c>
      <c r="F111" s="70"/>
      <c r="G111" s="69">
        <f>G103/G107</f>
        <v>1499.969</v>
      </c>
    </row>
    <row r="112" spans="1:7" ht="17.25" customHeight="1">
      <c r="A112" s="6">
        <v>4</v>
      </c>
      <c r="B112" s="93" t="s">
        <v>28</v>
      </c>
      <c r="C112" s="94"/>
      <c r="D112" s="94"/>
      <c r="E112" s="94"/>
      <c r="F112" s="94"/>
      <c r="G112" s="95"/>
    </row>
    <row r="113" spans="1:7" ht="79.5" customHeight="1">
      <c r="A113" s="9" t="s">
        <v>45</v>
      </c>
      <c r="B113" s="29" t="s">
        <v>83</v>
      </c>
      <c r="C113" s="31" t="s">
        <v>48</v>
      </c>
      <c r="D113" s="8" t="s">
        <v>112</v>
      </c>
      <c r="E113" s="33">
        <v>100</v>
      </c>
      <c r="F113" s="32"/>
      <c r="G113" s="33">
        <v>100</v>
      </c>
    </row>
    <row r="114" spans="1:7" ht="86.25" customHeight="1" hidden="1">
      <c r="A114" s="43" t="s">
        <v>106</v>
      </c>
      <c r="B114" s="44" t="s">
        <v>107</v>
      </c>
      <c r="C114" s="45" t="s">
        <v>48</v>
      </c>
      <c r="D114" s="45" t="s">
        <v>102</v>
      </c>
      <c r="E114" s="46" t="s">
        <v>103</v>
      </c>
      <c r="F114" s="46"/>
      <c r="G114" s="46" t="s">
        <v>103</v>
      </c>
    </row>
    <row r="115" spans="1:7" ht="22.5" customHeight="1">
      <c r="A115" s="86" t="s">
        <v>131</v>
      </c>
      <c r="B115" s="87"/>
      <c r="C115" s="87"/>
      <c r="D115" s="87"/>
      <c r="E115" s="87"/>
      <c r="F115" s="87"/>
      <c r="G115" s="88"/>
    </row>
    <row r="116" spans="1:7" ht="27" customHeight="1">
      <c r="A116" s="73">
        <v>1</v>
      </c>
      <c r="B116" s="86" t="s">
        <v>25</v>
      </c>
      <c r="C116" s="87"/>
      <c r="D116" s="87"/>
      <c r="E116" s="87"/>
      <c r="F116" s="87"/>
      <c r="G116" s="88"/>
    </row>
    <row r="117" spans="1:7" ht="105.75" customHeight="1">
      <c r="A117" s="9" t="s">
        <v>37</v>
      </c>
      <c r="B117" s="10" t="s">
        <v>134</v>
      </c>
      <c r="C117" s="8" t="s">
        <v>56</v>
      </c>
      <c r="D117" s="72" t="s">
        <v>127</v>
      </c>
      <c r="E117" s="74">
        <v>300000</v>
      </c>
      <c r="F117" s="74"/>
      <c r="G117" s="74">
        <v>300000</v>
      </c>
    </row>
    <row r="118" spans="1:7" ht="30" customHeight="1" hidden="1">
      <c r="A118" s="9"/>
      <c r="B118" s="10"/>
      <c r="C118" s="8"/>
      <c r="D118" s="8"/>
      <c r="E118" s="74"/>
      <c r="F118" s="74"/>
      <c r="G118" s="74"/>
    </row>
    <row r="119" spans="1:7" ht="24" customHeight="1">
      <c r="A119" s="73">
        <v>2</v>
      </c>
      <c r="B119" s="86" t="s">
        <v>26</v>
      </c>
      <c r="C119" s="87"/>
      <c r="D119" s="87"/>
      <c r="E119" s="87"/>
      <c r="F119" s="87"/>
      <c r="G119" s="88"/>
    </row>
    <row r="120" spans="1:7" ht="105" customHeight="1">
      <c r="A120" s="9" t="s">
        <v>40</v>
      </c>
      <c r="B120" s="75" t="s">
        <v>132</v>
      </c>
      <c r="C120" s="8" t="s">
        <v>46</v>
      </c>
      <c r="D120" s="72" t="s">
        <v>127</v>
      </c>
      <c r="E120" s="8">
        <v>1</v>
      </c>
      <c r="F120" s="8"/>
      <c r="G120" s="8">
        <v>1</v>
      </c>
    </row>
    <row r="121" spans="1:7" ht="18" customHeight="1">
      <c r="A121" s="73">
        <v>3</v>
      </c>
      <c r="B121" s="86" t="s">
        <v>27</v>
      </c>
      <c r="C121" s="87"/>
      <c r="D121" s="87"/>
      <c r="E121" s="87"/>
      <c r="F121" s="87"/>
      <c r="G121" s="88"/>
    </row>
    <row r="122" spans="1:7" ht="55.5" customHeight="1">
      <c r="A122" s="9" t="s">
        <v>42</v>
      </c>
      <c r="B122" s="10" t="s">
        <v>138</v>
      </c>
      <c r="C122" s="8" t="s">
        <v>56</v>
      </c>
      <c r="D122" s="8" t="s">
        <v>133</v>
      </c>
      <c r="E122" s="74">
        <v>300000</v>
      </c>
      <c r="F122" s="11"/>
      <c r="G122" s="74">
        <v>300000</v>
      </c>
    </row>
    <row r="123" spans="1:7" ht="18" customHeight="1">
      <c r="A123" s="73">
        <v>4</v>
      </c>
      <c r="B123" s="86" t="s">
        <v>28</v>
      </c>
      <c r="C123" s="87"/>
      <c r="D123" s="87"/>
      <c r="E123" s="87"/>
      <c r="F123" s="87"/>
      <c r="G123" s="88"/>
    </row>
    <row r="124" spans="1:7" ht="61.5" customHeight="1">
      <c r="A124" s="43" t="s">
        <v>45</v>
      </c>
      <c r="B124" s="44" t="s">
        <v>139</v>
      </c>
      <c r="C124" s="45" t="s">
        <v>48</v>
      </c>
      <c r="D124" s="45" t="s">
        <v>102</v>
      </c>
      <c r="E124" s="46" t="s">
        <v>103</v>
      </c>
      <c r="F124" s="46"/>
      <c r="G124" s="46" t="s">
        <v>103</v>
      </c>
    </row>
    <row r="125" spans="1:7" ht="30" customHeight="1">
      <c r="A125" s="76"/>
      <c r="B125" s="77"/>
      <c r="C125" s="78"/>
      <c r="D125" s="78"/>
      <c r="E125" s="79"/>
      <c r="F125" s="79"/>
      <c r="G125" s="79"/>
    </row>
    <row r="126" spans="1:7" ht="35.25" customHeight="1">
      <c r="A126" s="83" t="s">
        <v>136</v>
      </c>
      <c r="B126" s="83"/>
      <c r="C126" s="83"/>
      <c r="D126" s="20"/>
      <c r="E126" s="3"/>
      <c r="F126" s="89" t="s">
        <v>129</v>
      </c>
      <c r="G126" s="89"/>
    </row>
    <row r="127" spans="1:7" ht="35.25" customHeight="1">
      <c r="A127" s="83"/>
      <c r="B127" s="83"/>
      <c r="C127" s="83"/>
      <c r="D127" s="12" t="s">
        <v>29</v>
      </c>
      <c r="E127" s="3"/>
      <c r="F127" s="85" t="s">
        <v>29</v>
      </c>
      <c r="G127" s="85"/>
    </row>
    <row r="128" spans="1:7" ht="20.25" customHeight="1">
      <c r="A128" s="83" t="s">
        <v>137</v>
      </c>
      <c r="B128" s="83"/>
      <c r="C128" s="82"/>
      <c r="D128" s="12"/>
      <c r="E128" s="3"/>
      <c r="F128" s="81"/>
      <c r="G128" s="81"/>
    </row>
    <row r="129" spans="1:7" ht="20.25" customHeight="1">
      <c r="A129" s="84" t="s">
        <v>123</v>
      </c>
      <c r="B129" s="84"/>
      <c r="C129" s="84"/>
      <c r="D129" s="84"/>
      <c r="E129" s="3"/>
      <c r="F129" s="81"/>
      <c r="G129" s="81"/>
    </row>
    <row r="130" spans="1:7" ht="33" customHeight="1">
      <c r="A130" s="112" t="s">
        <v>36</v>
      </c>
      <c r="B130" s="112"/>
      <c r="C130" s="112"/>
      <c r="D130" s="80"/>
      <c r="F130" s="113" t="s">
        <v>34</v>
      </c>
      <c r="G130" s="113"/>
    </row>
    <row r="131" spans="1:7" ht="15">
      <c r="A131" s="19"/>
      <c r="B131" s="13"/>
      <c r="C131" s="13"/>
      <c r="D131" s="12" t="s">
        <v>29</v>
      </c>
      <c r="F131" s="85" t="s">
        <v>35</v>
      </c>
      <c r="G131" s="85"/>
    </row>
    <row r="132" ht="24.75" customHeight="1">
      <c r="A132" s="2" t="s">
        <v>104</v>
      </c>
    </row>
    <row r="133" ht="15">
      <c r="A133" s="2" t="s">
        <v>105</v>
      </c>
    </row>
  </sheetData>
  <sheetProtection/>
  <mergeCells count="91">
    <mergeCell ref="B22:G22"/>
    <mergeCell ref="E5:G6"/>
    <mergeCell ref="C15:F15"/>
    <mergeCell ref="C16:F16"/>
    <mergeCell ref="C17:F17"/>
    <mergeCell ref="C18:F18"/>
    <mergeCell ref="B21:G21"/>
    <mergeCell ref="F45:G45"/>
    <mergeCell ref="F44:G44"/>
    <mergeCell ref="F46:G46"/>
    <mergeCell ref="F47:G47"/>
    <mergeCell ref="F48:G48"/>
    <mergeCell ref="F49:G49"/>
    <mergeCell ref="B112:G112"/>
    <mergeCell ref="E8:G8"/>
    <mergeCell ref="A99:G99"/>
    <mergeCell ref="B104:G104"/>
    <mergeCell ref="A15:A16"/>
    <mergeCell ref="B25:G25"/>
    <mergeCell ref="B26:G26"/>
    <mergeCell ref="A12:G12"/>
    <mergeCell ref="A19:A20"/>
    <mergeCell ref="E19:F19"/>
    <mergeCell ref="F1:G3"/>
    <mergeCell ref="B33:G33"/>
    <mergeCell ref="A11:G11"/>
    <mergeCell ref="E7:G7"/>
    <mergeCell ref="A17:A18"/>
    <mergeCell ref="B32:G32"/>
    <mergeCell ref="B24:G24"/>
    <mergeCell ref="B28:G28"/>
    <mergeCell ref="E20:F20"/>
    <mergeCell ref="B23:G23"/>
    <mergeCell ref="B36:G36"/>
    <mergeCell ref="B37:G37"/>
    <mergeCell ref="A79:G79"/>
    <mergeCell ref="B80:G80"/>
    <mergeCell ref="B48:C48"/>
    <mergeCell ref="B49:C49"/>
    <mergeCell ref="B46:C46"/>
    <mergeCell ref="B47:C47"/>
    <mergeCell ref="F50:G50"/>
    <mergeCell ref="F53:G53"/>
    <mergeCell ref="B35:G35"/>
    <mergeCell ref="B39:G39"/>
    <mergeCell ref="B90:G90"/>
    <mergeCell ref="B52:C52"/>
    <mergeCell ref="B59:D59"/>
    <mergeCell ref="B58:D58"/>
    <mergeCell ref="B57:D57"/>
    <mergeCell ref="F52:G52"/>
    <mergeCell ref="B72:G72"/>
    <mergeCell ref="B45:C45"/>
    <mergeCell ref="F131:G131"/>
    <mergeCell ref="B108:G108"/>
    <mergeCell ref="F51:G51"/>
    <mergeCell ref="B51:C51"/>
    <mergeCell ref="B55:G55"/>
    <mergeCell ref="B62:G62"/>
    <mergeCell ref="B75:G75"/>
    <mergeCell ref="B95:G95"/>
    <mergeCell ref="F130:G130"/>
    <mergeCell ref="A130:C130"/>
    <mergeCell ref="B83:G83"/>
    <mergeCell ref="B93:G93"/>
    <mergeCell ref="A53:C53"/>
    <mergeCell ref="A66:G66"/>
    <mergeCell ref="B67:G67"/>
    <mergeCell ref="B85:G85"/>
    <mergeCell ref="B87:G87"/>
    <mergeCell ref="B77:G77"/>
    <mergeCell ref="B29:G29"/>
    <mergeCell ref="B30:G30"/>
    <mergeCell ref="B100:G100"/>
    <mergeCell ref="B44:C44"/>
    <mergeCell ref="B97:G97"/>
    <mergeCell ref="A89:G89"/>
    <mergeCell ref="B38:G38"/>
    <mergeCell ref="B40:G40"/>
    <mergeCell ref="B50:C50"/>
    <mergeCell ref="A60:D60"/>
    <mergeCell ref="A128:B128"/>
    <mergeCell ref="A129:D129"/>
    <mergeCell ref="F127:G127"/>
    <mergeCell ref="A115:G115"/>
    <mergeCell ref="B116:G116"/>
    <mergeCell ref="B119:G119"/>
    <mergeCell ref="B121:G121"/>
    <mergeCell ref="B123:G123"/>
    <mergeCell ref="F126:G126"/>
    <mergeCell ref="A126:C127"/>
  </mergeCells>
  <printOptions/>
  <pageMargins left="0.18" right="0.16" top="0.52" bottom="0.29" header="0.3" footer="0.3"/>
  <pageSetup fitToHeight="0" horizontalDpi="600" verticalDpi="600" orientation="landscape" paperSize="9" scale="91" r:id="rId1"/>
  <rowBreaks count="7" manualBreakCount="7">
    <brk id="26" max="6" man="1"/>
    <brk id="61" max="255" man="1"/>
    <brk id="76" max="255" man="1"/>
    <brk id="84" max="255" man="1"/>
    <brk id="94" max="255" man="1"/>
    <brk id="105" max="255" man="1"/>
    <brk id="11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2020-12-30T13:37:36Z</cp:lastPrinted>
  <dcterms:created xsi:type="dcterms:W3CDTF">2018-12-28T08:43:53Z</dcterms:created>
  <dcterms:modified xsi:type="dcterms:W3CDTF">2021-01-14T10:46:49Z</dcterms:modified>
  <cp:category/>
  <cp:version/>
  <cp:contentType/>
  <cp:contentStatus/>
</cp:coreProperties>
</file>