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00" windowHeight="9735"/>
  </bookViews>
  <sheets>
    <sheet name="1113123" sheetId="1" r:id="rId1"/>
  </sheets>
  <definedNames>
    <definedName name="_xlnm.Print_Area" localSheetId="0">'1113123'!$A$1:$M$95</definedName>
  </definedNames>
  <calcPr calcId="145621"/>
</workbook>
</file>

<file path=xl/calcChain.xml><?xml version="1.0" encoding="utf-8"?>
<calcChain xmlns="http://schemas.openxmlformats.org/spreadsheetml/2006/main">
  <c r="L71" i="1" l="1"/>
  <c r="J71" i="1"/>
  <c r="L68" i="1"/>
  <c r="K68" i="1"/>
  <c r="G68" i="1"/>
  <c r="M68" i="1" s="1"/>
  <c r="M67" i="1"/>
  <c r="L67" i="1"/>
  <c r="K67" i="1"/>
  <c r="G67" i="1"/>
  <c r="M66" i="1"/>
  <c r="L66" i="1"/>
  <c r="K66" i="1"/>
  <c r="G66" i="1"/>
  <c r="M65" i="1"/>
  <c r="L65" i="1"/>
  <c r="K65" i="1"/>
  <c r="L55" i="1"/>
  <c r="K55" i="1"/>
  <c r="G55" i="1"/>
  <c r="M55" i="1" s="1"/>
  <c r="L54" i="1"/>
  <c r="K54" i="1"/>
  <c r="G54" i="1"/>
  <c r="M54" i="1" s="1"/>
  <c r="M53" i="1"/>
  <c r="L53" i="1"/>
  <c r="K53" i="1"/>
  <c r="M52" i="1"/>
  <c r="L52" i="1"/>
  <c r="K52" i="1"/>
  <c r="L51" i="1"/>
  <c r="K51" i="1"/>
  <c r="G51" i="1"/>
  <c r="M51" i="1" s="1"/>
  <c r="I35" i="1"/>
  <c r="I42" i="1" s="1"/>
  <c r="H35" i="1"/>
  <c r="H42" i="1" s="1"/>
  <c r="F35" i="1"/>
  <c r="F42" i="1" s="1"/>
  <c r="E35" i="1"/>
  <c r="E42" i="1" s="1"/>
  <c r="L34" i="1"/>
  <c r="K34" i="1"/>
  <c r="J34" i="1"/>
  <c r="G34" i="1"/>
  <c r="L33" i="1"/>
  <c r="K33" i="1"/>
  <c r="J33" i="1"/>
  <c r="G33" i="1"/>
  <c r="L32" i="1"/>
  <c r="K32" i="1"/>
  <c r="J32" i="1"/>
  <c r="G32" i="1"/>
  <c r="L31" i="1"/>
  <c r="K31" i="1"/>
  <c r="J31" i="1"/>
  <c r="J35" i="1" s="1"/>
  <c r="J42" i="1" s="1"/>
  <c r="G31" i="1"/>
  <c r="G35" i="1" s="1"/>
  <c r="G42" i="1" s="1"/>
  <c r="M31" i="1" l="1"/>
  <c r="M32" i="1"/>
  <c r="M33" i="1"/>
  <c r="M34" i="1"/>
  <c r="K42" i="1"/>
  <c r="M42" i="1"/>
  <c r="L42" i="1"/>
  <c r="K35" i="1"/>
  <c r="L35" i="1"/>
  <c r="M35" i="1" l="1"/>
</calcChain>
</file>

<file path=xl/sharedStrings.xml><?xml version="1.0" encoding="utf-8"?>
<sst xmlns="http://schemas.openxmlformats.org/spreadsheetml/2006/main" count="208" uniqueCount="122">
  <si>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</si>
  <si>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</si>
  <si>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</si>
  <si>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</si>
  <si>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</si>
  <si>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</si>
  <si>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</si>
  <si>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</si>
  <si>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</si>
  <si>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</si>
  <si>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</si>
  <si>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</si>
  <si>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</si>
  <si>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5. Мета бюджетної програми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</si>
  <si>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</si>
  <si>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</si>
  <si>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</si>
  <si>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</si>
  <si>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</si>
  <si>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</si>
  <si>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</si>
  <si>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</si>
  <si>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</si>
  <si>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</si>
  <si>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</si>
  <si>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</si>
  <si>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</si>
  <si>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</si>
  <si>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</si>
  <si>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</si>
  <si>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</si>
  <si>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</si>
  <si>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</si>
  <si>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</si>
  <si>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</si>
  <si>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продукту</t>
  </si>
  <si>
    <t>ефективності</t>
  </si>
  <si>
    <t>якості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</si>
  <si>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</si>
  <si>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</si>
  <si>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(підпис)</t>
  </si>
  <si>
    <t>(ініціали/ініціал, прізвище)</t>
  </si>
  <si>
    <t xml:space="preserve">Управління у справах сім'ї, молоді та спорту Житомирської міської ради </t>
  </si>
  <si>
    <t>Використання товарів і послуг</t>
  </si>
  <si>
    <t>Начальник управління у справах сім"ї, молоді та спорту Житомирської міської ради</t>
  </si>
  <si>
    <t>Головний бухгалтер  управління у справах сім"ї, молоді та спорту Житомирської міської ради</t>
  </si>
  <si>
    <t>О. І. Васильєва</t>
  </si>
  <si>
    <t>І. А. Ковальчук</t>
  </si>
  <si>
    <t>1.1.</t>
  </si>
  <si>
    <t>грн.</t>
  </si>
  <si>
    <t>2.1.</t>
  </si>
  <si>
    <t>од.</t>
  </si>
  <si>
    <t>План роботи на  рік</t>
  </si>
  <si>
    <t>2.2.</t>
  </si>
  <si>
    <t>осіб</t>
  </si>
  <si>
    <t>Пояснення щодо причин розбіжностей між фактичними та затвердженими результативними показниками: розбіжностей немає</t>
  </si>
  <si>
    <t>3.1.</t>
  </si>
  <si>
    <t>3.2.</t>
  </si>
  <si>
    <t>4.1.</t>
  </si>
  <si>
    <t>%</t>
  </si>
  <si>
    <t>Залучення молоді до процесів формування та здійснення місцевої молодіжної політики за всіма її основними напрямами та на всіх рівнях,  популяризація здорового способу життя, заохочення молоді до добровільної діяльності у сфері вирішення важливих суспільних питань, заохочення участі молоді в житті міста та суспільства за допомогою інформаційних та комунікаційних технологій, забезпечення молодих людей необхідною інформацією.</t>
  </si>
  <si>
    <t>Створення сприятливих умов для самовдосконалення, самореалізації молоді, творчого розвитку особистості.</t>
  </si>
  <si>
    <t>Розширення участі молоді у становленні громадянського суспільства, формування її громадянської позиції та національно-патріотичної свідомості</t>
  </si>
  <si>
    <t>Заробітна плата з нарахуваннями</t>
  </si>
  <si>
    <t>Придбання основного капіталу</t>
  </si>
  <si>
    <t>Надання можливостей для всебічного розвитку молоді у відповідних закладах по роботі з молоддю</t>
  </si>
  <si>
    <t>Видатки на утримання установи</t>
  </si>
  <si>
    <t>Кількість регіональних закладів по роботі з молоддю (у розрізі їх видів)</t>
  </si>
  <si>
    <t>Кількість штатних працівників регіональних закладів по роботі з молоддю</t>
  </si>
  <si>
    <t>Штатний розпис</t>
  </si>
  <si>
    <t>Пояснення щодо причин розбіжностей між фактичними та затвердженими результативними показниками: розбіжністей немає</t>
  </si>
  <si>
    <t>2.3.</t>
  </si>
  <si>
    <t>2.4.</t>
  </si>
  <si>
    <t>1.2.</t>
  </si>
  <si>
    <t>1.3.</t>
  </si>
  <si>
    <t>1.4.</t>
  </si>
  <si>
    <t>шт.</t>
  </si>
  <si>
    <t>Інші заходи та заклади молодіжної політики</t>
  </si>
  <si>
    <t>про виконання паспорта бюджетної програми місцевого бюджету на 2020 рік</t>
  </si>
  <si>
    <t>Субсидії та поточні трансферти підприємствам (установам, організаціям)</t>
  </si>
  <si>
    <t xml:space="preserve">Рішення міської ради від 18.12.2019 №1716 "Про бюджет Житомирської міської об’єднаної територіальної громади на 2020 рік" зі змінами     </t>
  </si>
  <si>
    <t>Видатки на придбання генератора бензинового</t>
  </si>
  <si>
    <t>1.5.</t>
  </si>
  <si>
    <t>Видатки на придбання туристичного намету-тенту</t>
  </si>
  <si>
    <t>кількість молоді, яка відвідує регіональні заклади по роботі з молоддю</t>
  </si>
  <si>
    <t>140</t>
  </si>
  <si>
    <t>кількість заходів, проведених регіональними закладами по роботі з молоддю</t>
  </si>
  <si>
    <t>31</t>
  </si>
  <si>
    <t>кількість молоді, яка візьме участь у заходах, проведених регіональними закладами</t>
  </si>
  <si>
    <t>1300</t>
  </si>
  <si>
    <t>кількість генераторів бензинових</t>
  </si>
  <si>
    <t>Розрахунок</t>
  </si>
  <si>
    <t>1</t>
  </si>
  <si>
    <t>2.5.</t>
  </si>
  <si>
    <t>кількість туристичних наметів-тентів</t>
  </si>
  <si>
    <t>середні витрати на утримання однієї установи</t>
  </si>
  <si>
    <t>Кошторис</t>
  </si>
  <si>
    <t>середньомісячна заробітна плата працівника регіональних закладів по роботі з молоддю</t>
  </si>
  <si>
    <t>3.3.</t>
  </si>
  <si>
    <t>Середні витрати на придбання генератора бензинового</t>
  </si>
  <si>
    <t>Розрахунок (10000:1)</t>
  </si>
  <si>
    <t>3.4.</t>
  </si>
  <si>
    <t>Середні витрати на придбання туристичного намету-тенту</t>
  </si>
  <si>
    <t>кількість молоді, охопленої роботою регіонального закладу по роботі з молоддю, від загальної кількості молоді в регіоні</t>
  </si>
  <si>
    <t xml:space="preserve">2. </t>
  </si>
  <si>
    <t>Фінансова підтримка громадських організацій</t>
  </si>
  <si>
    <t>Міська комплексна цільова соціальна програма підтримки сім’ї, дітей та молоді, забезпечення рівних прав та можливостей жінок і чоловіків на 2018-2020 роки</t>
  </si>
  <si>
    <t>Завдання 2. Фінансова підтримка громадських організацій</t>
  </si>
  <si>
    <t>Видатки на розвиток "ЖМДГО "Все робимо самі"</t>
  </si>
  <si>
    <t xml:space="preserve">Рішення міської ради від 18.12.2019 №1716 "Про бюджет Житомирської міської об’єднаної територіальної громади на 2020 рік" зі змінами      </t>
  </si>
  <si>
    <t>6000,00</t>
  </si>
  <si>
    <t>Кількість громадських організацій, яким надається фінансова підтримка з бюджету</t>
  </si>
  <si>
    <t>План по мережі</t>
  </si>
  <si>
    <t>Середні витрати на розвиток однієї громадської організації</t>
  </si>
  <si>
    <t>Розрахунок (відношення загальної суми до кількості громадських організацій)</t>
  </si>
  <si>
    <t>Динаміка громадських організацій, що отримують фінансову підтримку з бюджету, порівняно з минулим роком, %;</t>
  </si>
  <si>
    <t>Розрахунок  (відношення 2020 року до 2019 року)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</si>
  <si>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розбіжність виникла у зв'язку з економією коштів.</t>
  </si>
  <si>
    <t>Пояснення щодо причин розбіжностей між фактичними та затвердженими результативними показниками: розбіжність виникла у зв'язку з економією коштів.</t>
  </si>
  <si>
    <t>Пластовий молодіжний центр створено для пізнавального дозвілля, що об’єднує дітей, підлітків та молодих батьків, дозволяє їм проводити час разом, започатковувати нові родинні традиції, спільно творити полікультурне середовище, реалізовувати соціально-просвітницькі проекти, дізнаватися багато нового про історію міста, традиції, формувати українську ідентичність. У 2019 році організовано і проведено заходи - Різдвяна свічечка (Різдво Христове, святий день святкувати), Вертеп (історична тяглість поколінь та звичаїв, українська міфологія, обрядовість), Коляда (традиційні заспів для громади та тих то вдома в самотині відзначає різдвяні свята), Вечір пам'яті героїв Крут, Вишкіл  першої медичної допомоги від УЧХ , Творчий вечір на честь дня народження Лесі Українки ,Онлайн-марафон – проєкт для активного дозвілля під час карантину (серія відео-роликів, інтерв’ю, прямих етерів, дописів тощо), Вишкіл ВПВ «Слід», Онлайн-акція «День героїв» , «День родини» для батьків та вихованців ПМЦ, Таборування «Свято осені», Вишкіл ВПВ «Повстанець», Кіновечір з нагоди Дня захисника України , Гра-квест «Повстанський рейд» , Акція «Базар 21го», Андріївські вечорниці онлайн-захід, Свято Миколая для новацтва. Приймали учать - у загальноміських заходах з нагоди Дня соборності , команди житомирських волонтерів у Зимових змаганнях з мандрівництва «Снігохід», загальноміських заходах з нагоди Дня пам’яті героїв Небесної сотні, Всеукраїнський «Юрій-Фест Online», «День молоді на карантині», в акції «Щедрий вівторок».</t>
  </si>
  <si>
    <t xml:space="preserve">Розрахунок </t>
  </si>
  <si>
    <t xml:space="preserve">Аналіз стану виконання результативних показників: виконано на 97,4 %. На 2020 рік виділено по загальному фонду – 377 067, 23 гривень. Із загальної суми видатків – 365 067,23 гривень спрямовано на заробітну плату з нарахуваннями працівникам Пластового молодіжного центру Житомирської міської ради. На придбання предметів, матеріалів, обладнання та інвентарю (туристичного намету-тенту, столів розкладних, ліхтарів, екрану для проектора, мережевого подовжувача) виділено 12 000,00 гривень. По спеціальному фонду виділено 20 000,00 гривень, в тому числі: 10 000 гривень на придбання туристичного намету-тенту та 10 000,00 гривень - генератора бензинового. На розвиток "ЖМДГО "Все робимо самі" виділено 6000,00 гривень для оплати послуг перевезення.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</si>
</sst>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5" x14ac:knownFonts="1">
    <font>
      <sz val="11"/>
      <name val="Calibri"/>
    </font>
    <font>
      <sz val="12"/>
      <color rgb="FF000000"/>
      <name val="Calibri"/>
      <charset val="204"/>
    </font>
    <font>
      <sz val="8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8"/>
      <color rgb="FF000000"/>
      <name val="Times New Roman"/>
      <charset val="204"/>
    </font>
    <font>
      <sz val="8"/>
      <color rgb="FF000000"/>
      <name val="Calibri"/>
      <charset val="204"/>
    </font>
    <font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left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2" borderId="0" xfId="0" applyFont="1" applyFill="1">
      <alignment vertical="center"/>
    </xf>
    <xf numFmtId="0" fontId="1" fillId="2" borderId="0" xfId="0" applyFont="1" applyFill="1" applyAlignment="1"/>
    <xf numFmtId="0" fontId="6" fillId="2" borderId="0" xfId="0" applyFont="1" applyFill="1" applyAlignment="1">
      <alignment vertical="top"/>
    </xf>
    <xf numFmtId="0" fontId="3" fillId="0" borderId="0" xfId="0" applyFont="1" applyAlignment="1">
      <alignment horizontal="left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5"/>
  <sheetViews>
    <sheetView tabSelected="1" view="pageBreakPreview" topLeftCell="A58" zoomScale="78" zoomScaleNormal="77" zoomScaleSheetLayoutView="78" workbookViewId="0">
      <selection activeCell="T84" sqref="T84"/>
    </sheetView>
  </sheetViews>
  <sheetFormatPr defaultColWidth="9" defaultRowHeight="15.75" x14ac:dyDescent="0.25"/>
  <cols>
    <col min="1" max="1" width="9" style="1" customWidth="1"/>
    <col min="2" max="2" width="20.42578125" style="1" customWidth="1"/>
    <col min="3" max="3" width="11.42578125" style="1" customWidth="1"/>
    <col min="4" max="4" width="23" style="1" customWidth="1"/>
    <col min="5" max="5" width="14.140625" style="1" customWidth="1"/>
    <col min="6" max="13" width="13" style="1" customWidth="1"/>
    <col min="14" max="256" width="9.140625" style="1" customWidth="1"/>
  </cols>
  <sheetData>
    <row r="1" spans="1:13" ht="15.75" customHeight="1" x14ac:dyDescent="0.25">
      <c r="J1" s="84" t="s">
        <v>0</v>
      </c>
      <c r="K1" s="84"/>
      <c r="L1" s="84"/>
      <c r="M1" s="84"/>
    </row>
    <row r="2" spans="1:13" x14ac:dyDescent="0.25">
      <c r="J2" s="84"/>
      <c r="K2" s="84"/>
      <c r="L2" s="84"/>
      <c r="M2" s="84"/>
    </row>
    <row r="3" spans="1:13" x14ac:dyDescent="0.25">
      <c r="J3" s="84"/>
      <c r="K3" s="84"/>
      <c r="L3" s="84"/>
      <c r="M3" s="84"/>
    </row>
    <row r="4" spans="1:13" x14ac:dyDescent="0.25">
      <c r="J4" s="84"/>
      <c r="K4" s="84"/>
      <c r="L4" s="84"/>
      <c r="M4" s="84"/>
    </row>
    <row r="5" spans="1:13" x14ac:dyDescent="0.25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x14ac:dyDescent="0.25">
      <c r="A6" s="74" t="s">
        <v>78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78" t="s">
        <v>2</v>
      </c>
      <c r="B8" s="3">
        <v>1100000</v>
      </c>
      <c r="C8" s="4"/>
      <c r="E8" s="79" t="s">
        <v>42</v>
      </c>
      <c r="F8" s="79"/>
      <c r="G8" s="79"/>
      <c r="H8" s="79"/>
      <c r="I8" s="79"/>
      <c r="J8" s="79"/>
      <c r="K8" s="79"/>
      <c r="L8" s="79"/>
      <c r="M8" s="79"/>
    </row>
    <row r="9" spans="1:13" ht="15" customHeight="1" x14ac:dyDescent="0.25">
      <c r="A9" s="78"/>
      <c r="B9" s="5" t="s">
        <v>3</v>
      </c>
      <c r="C9" s="6"/>
      <c r="D9" s="7"/>
      <c r="E9" s="68" t="s">
        <v>4</v>
      </c>
      <c r="F9" s="68"/>
      <c r="G9" s="68"/>
      <c r="H9" s="68"/>
      <c r="I9" s="68"/>
      <c r="J9" s="68"/>
      <c r="K9" s="68"/>
      <c r="L9" s="68"/>
      <c r="M9" s="68"/>
    </row>
    <row r="10" spans="1:13" x14ac:dyDescent="0.25">
      <c r="A10" s="78" t="s">
        <v>5</v>
      </c>
      <c r="B10" s="3">
        <v>1110000</v>
      </c>
      <c r="C10" s="4"/>
      <c r="E10" s="79" t="s">
        <v>42</v>
      </c>
      <c r="F10" s="79"/>
      <c r="G10" s="79"/>
      <c r="H10" s="79"/>
      <c r="I10" s="79"/>
      <c r="J10" s="79"/>
      <c r="K10" s="79"/>
      <c r="L10" s="79"/>
      <c r="M10" s="79"/>
    </row>
    <row r="11" spans="1:13" ht="15" customHeight="1" x14ac:dyDescent="0.25">
      <c r="A11" s="78"/>
      <c r="B11" s="5" t="s">
        <v>3</v>
      </c>
      <c r="C11" s="6"/>
      <c r="D11" s="7"/>
      <c r="E11" s="54" t="s">
        <v>6</v>
      </c>
      <c r="F11" s="54"/>
      <c r="G11" s="54"/>
      <c r="H11" s="54"/>
      <c r="I11" s="54"/>
      <c r="J11" s="54"/>
      <c r="K11" s="54"/>
      <c r="L11" s="54"/>
      <c r="M11" s="54"/>
    </row>
    <row r="12" spans="1:13" x14ac:dyDescent="0.25">
      <c r="A12" s="78" t="s">
        <v>7</v>
      </c>
      <c r="B12" s="3">
        <v>1113133</v>
      </c>
      <c r="C12" s="3">
        <v>1040</v>
      </c>
      <c r="E12" s="79" t="s">
        <v>77</v>
      </c>
      <c r="F12" s="79"/>
      <c r="G12" s="79"/>
      <c r="H12" s="79"/>
      <c r="I12" s="79"/>
      <c r="J12" s="79"/>
      <c r="K12" s="79"/>
      <c r="L12" s="79"/>
      <c r="M12" s="79"/>
    </row>
    <row r="13" spans="1:13" ht="15" customHeight="1" x14ac:dyDescent="0.25">
      <c r="A13" s="78"/>
      <c r="B13" s="5" t="s">
        <v>3</v>
      </c>
      <c r="C13" s="8" t="s">
        <v>8</v>
      </c>
      <c r="D13" s="7"/>
      <c r="E13" s="68" t="s">
        <v>9</v>
      </c>
      <c r="F13" s="68"/>
      <c r="G13" s="68"/>
      <c r="H13" s="68"/>
      <c r="I13" s="68"/>
      <c r="J13" s="68"/>
      <c r="K13" s="68"/>
      <c r="L13" s="68"/>
      <c r="M13" s="68"/>
    </row>
    <row r="14" spans="1:13" ht="19.5" customHeight="1" x14ac:dyDescent="0.25">
      <c r="A14" s="86" t="s">
        <v>10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1:13" x14ac:dyDescent="0.25">
      <c r="A15" s="9"/>
    </row>
    <row r="16" spans="1:13" ht="31.5" x14ac:dyDescent="0.25">
      <c r="A16" s="10" t="s">
        <v>11</v>
      </c>
      <c r="B16" s="55" t="s">
        <v>12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26" x14ac:dyDescent="0.25">
      <c r="A17" s="10">
        <v>1</v>
      </c>
      <c r="B17" s="75" t="s">
        <v>60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</row>
    <row r="18" spans="1:26" ht="23.25" customHeight="1" x14ac:dyDescent="0.25">
      <c r="A18" s="11" t="s">
        <v>13</v>
      </c>
    </row>
    <row r="19" spans="1:26" x14ac:dyDescent="0.25">
      <c r="A19" s="69" t="s">
        <v>61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26" ht="21" customHeight="1" x14ac:dyDescent="0.25">
      <c r="A20" s="11" t="s">
        <v>14</v>
      </c>
    </row>
    <row r="21" spans="1:26" x14ac:dyDescent="0.25">
      <c r="A21" s="9"/>
    </row>
    <row r="22" spans="1:26" ht="31.5" x14ac:dyDescent="0.25">
      <c r="A22" s="10" t="s">
        <v>11</v>
      </c>
      <c r="B22" s="55" t="s">
        <v>15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26" x14ac:dyDescent="0.25">
      <c r="A23" s="10">
        <v>1</v>
      </c>
      <c r="B23" s="75" t="s">
        <v>62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</row>
    <row r="24" spans="1:26" x14ac:dyDescent="0.25">
      <c r="A24" s="12" t="s">
        <v>104</v>
      </c>
      <c r="B24" s="70" t="s">
        <v>105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26" x14ac:dyDescent="0.25">
      <c r="A25" s="9"/>
    </row>
    <row r="26" spans="1:26" x14ac:dyDescent="0.25">
      <c r="A26" s="11" t="s">
        <v>16</v>
      </c>
    </row>
    <row r="27" spans="1:26" ht="15.75" customHeight="1" x14ac:dyDescent="0.25">
      <c r="B27" s="4"/>
      <c r="L27" s="4"/>
      <c r="M27" s="13" t="s">
        <v>17</v>
      </c>
    </row>
    <row r="28" spans="1:26" ht="30" customHeight="1" x14ac:dyDescent="0.25">
      <c r="A28" s="55" t="s">
        <v>11</v>
      </c>
      <c r="B28" s="55" t="s">
        <v>18</v>
      </c>
      <c r="C28" s="55"/>
      <c r="D28" s="55"/>
      <c r="E28" s="55" t="s">
        <v>19</v>
      </c>
      <c r="F28" s="55"/>
      <c r="G28" s="55"/>
      <c r="H28" s="55" t="s">
        <v>20</v>
      </c>
      <c r="I28" s="55"/>
      <c r="J28" s="55"/>
      <c r="K28" s="55" t="s">
        <v>21</v>
      </c>
      <c r="L28" s="55"/>
      <c r="M28" s="55"/>
      <c r="R28" s="88"/>
      <c r="S28" s="88"/>
      <c r="T28" s="88"/>
      <c r="U28" s="88"/>
      <c r="V28" s="88"/>
      <c r="W28" s="88"/>
      <c r="X28" s="88"/>
      <c r="Y28" s="88"/>
      <c r="Z28" s="88"/>
    </row>
    <row r="29" spans="1:26" ht="33" customHeight="1" x14ac:dyDescent="0.25">
      <c r="A29" s="55"/>
      <c r="B29" s="55"/>
      <c r="C29" s="55"/>
      <c r="D29" s="55"/>
      <c r="E29" s="10" t="s">
        <v>22</v>
      </c>
      <c r="F29" s="10" t="s">
        <v>23</v>
      </c>
      <c r="G29" s="10" t="s">
        <v>24</v>
      </c>
      <c r="H29" s="10" t="s">
        <v>22</v>
      </c>
      <c r="I29" s="10" t="s">
        <v>23</v>
      </c>
      <c r="J29" s="10" t="s">
        <v>24</v>
      </c>
      <c r="K29" s="10" t="s">
        <v>22</v>
      </c>
      <c r="L29" s="10" t="s">
        <v>23</v>
      </c>
      <c r="M29" s="10" t="s">
        <v>24</v>
      </c>
      <c r="R29" s="14"/>
      <c r="S29" s="14"/>
      <c r="T29" s="14"/>
      <c r="U29" s="14"/>
      <c r="V29" s="14"/>
      <c r="W29" s="14"/>
      <c r="X29" s="14"/>
      <c r="Y29" s="14"/>
      <c r="Z29" s="14"/>
    </row>
    <row r="30" spans="1:26" x14ac:dyDescent="0.25">
      <c r="A30" s="10">
        <v>1</v>
      </c>
      <c r="B30" s="55">
        <v>2</v>
      </c>
      <c r="C30" s="55"/>
      <c r="D30" s="55"/>
      <c r="E30" s="10">
        <v>3</v>
      </c>
      <c r="F30" s="10">
        <v>4</v>
      </c>
      <c r="G30" s="10">
        <v>5</v>
      </c>
      <c r="H30" s="10">
        <v>6</v>
      </c>
      <c r="I30" s="10">
        <v>7</v>
      </c>
      <c r="J30" s="10">
        <v>8</v>
      </c>
      <c r="K30" s="10">
        <v>9</v>
      </c>
      <c r="L30" s="10">
        <v>10</v>
      </c>
      <c r="M30" s="10">
        <v>11</v>
      </c>
      <c r="R30" s="14"/>
      <c r="S30" s="14"/>
      <c r="T30" s="14"/>
      <c r="U30" s="14"/>
      <c r="V30" s="14"/>
      <c r="W30" s="14"/>
      <c r="X30" s="14"/>
      <c r="Y30" s="14"/>
      <c r="Z30" s="14"/>
    </row>
    <row r="31" spans="1:26" x14ac:dyDescent="0.25">
      <c r="A31" s="10">
        <v>1</v>
      </c>
      <c r="B31" s="75" t="s">
        <v>63</v>
      </c>
      <c r="C31" s="76"/>
      <c r="D31" s="77"/>
      <c r="E31" s="15">
        <v>375284.63</v>
      </c>
      <c r="F31" s="10">
        <v>0</v>
      </c>
      <c r="G31" s="16">
        <f>E31+F31</f>
        <v>375284.63</v>
      </c>
      <c r="H31" s="17">
        <v>365067.23</v>
      </c>
      <c r="I31" s="18">
        <v>0</v>
      </c>
      <c r="J31" s="16">
        <f>H31+I31</f>
        <v>365067.23</v>
      </c>
      <c r="K31" s="16">
        <f>H31-E31</f>
        <v>-10217.400000000023</v>
      </c>
      <c r="L31" s="10">
        <f>I31-F31</f>
        <v>0</v>
      </c>
      <c r="M31" s="16">
        <f>K31+L31</f>
        <v>-10217.400000000023</v>
      </c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33.75" customHeight="1" x14ac:dyDescent="0.25">
      <c r="A32" s="10">
        <v>2</v>
      </c>
      <c r="B32" s="87" t="s">
        <v>43</v>
      </c>
      <c r="C32" s="87"/>
      <c r="D32" s="87"/>
      <c r="E32" s="15">
        <v>12000</v>
      </c>
      <c r="F32" s="10">
        <v>0</v>
      </c>
      <c r="G32" s="16">
        <f t="shared" ref="G32:G34" si="0">E32+F32</f>
        <v>12000</v>
      </c>
      <c r="H32" s="17">
        <v>12000</v>
      </c>
      <c r="I32" s="18">
        <v>0</v>
      </c>
      <c r="J32" s="16">
        <f t="shared" ref="J32:J34" si="1">H32+I32</f>
        <v>12000</v>
      </c>
      <c r="K32" s="16">
        <f t="shared" ref="K32:K35" si="2">H32-E32</f>
        <v>0</v>
      </c>
      <c r="L32" s="10">
        <f t="shared" ref="L32:L35" si="3">I32-F32</f>
        <v>0</v>
      </c>
      <c r="M32" s="16">
        <f t="shared" ref="M32:M35" si="4">K32+L32</f>
        <v>0</v>
      </c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33.75" customHeight="1" x14ac:dyDescent="0.25">
      <c r="A33" s="19">
        <v>3</v>
      </c>
      <c r="B33" s="75" t="s">
        <v>79</v>
      </c>
      <c r="C33" s="76"/>
      <c r="D33" s="77"/>
      <c r="E33" s="15">
        <v>6000</v>
      </c>
      <c r="F33" s="19"/>
      <c r="G33" s="16">
        <f t="shared" si="0"/>
        <v>6000</v>
      </c>
      <c r="H33" s="17">
        <v>6000</v>
      </c>
      <c r="I33" s="19">
        <v>0</v>
      </c>
      <c r="J33" s="16">
        <f t="shared" si="1"/>
        <v>6000</v>
      </c>
      <c r="K33" s="16">
        <f t="shared" si="2"/>
        <v>0</v>
      </c>
      <c r="L33" s="19">
        <f t="shared" si="3"/>
        <v>0</v>
      </c>
      <c r="M33" s="16">
        <f t="shared" si="4"/>
        <v>0</v>
      </c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27.75" customHeight="1" x14ac:dyDescent="0.25">
      <c r="A34" s="10">
        <v>4</v>
      </c>
      <c r="B34" s="75" t="s">
        <v>64</v>
      </c>
      <c r="C34" s="76"/>
      <c r="D34" s="77"/>
      <c r="E34" s="15">
        <v>0</v>
      </c>
      <c r="F34" s="16">
        <v>20000</v>
      </c>
      <c r="G34" s="16">
        <f t="shared" si="0"/>
        <v>20000</v>
      </c>
      <c r="H34" s="17">
        <v>0</v>
      </c>
      <c r="I34" s="16">
        <v>20000</v>
      </c>
      <c r="J34" s="16">
        <f t="shared" si="1"/>
        <v>20000</v>
      </c>
      <c r="K34" s="16">
        <f t="shared" si="2"/>
        <v>0</v>
      </c>
      <c r="L34" s="19">
        <f t="shared" si="3"/>
        <v>0</v>
      </c>
      <c r="M34" s="16">
        <f t="shared" si="4"/>
        <v>0</v>
      </c>
      <c r="R34" s="14"/>
      <c r="S34" s="14"/>
      <c r="T34" s="14"/>
      <c r="U34" s="14"/>
      <c r="V34" s="14"/>
      <c r="W34" s="14"/>
      <c r="X34" s="14"/>
      <c r="Y34" s="14"/>
      <c r="Z34" s="14"/>
    </row>
    <row r="35" spans="1:26" x14ac:dyDescent="0.25">
      <c r="A35" s="10"/>
      <c r="B35" s="55" t="s">
        <v>25</v>
      </c>
      <c r="C35" s="55"/>
      <c r="D35" s="55"/>
      <c r="E35" s="16">
        <f>SUM(E31:E34)</f>
        <v>393284.63</v>
      </c>
      <c r="F35" s="16">
        <f t="shared" ref="F35:G35" si="5">SUM(F31:F34)</f>
        <v>20000</v>
      </c>
      <c r="G35" s="16">
        <f t="shared" si="5"/>
        <v>413284.63</v>
      </c>
      <c r="H35" s="16">
        <f>SUM(H31:H34)</f>
        <v>383067.23</v>
      </c>
      <c r="I35" s="16">
        <f t="shared" ref="I35:J35" si="6">SUM(I31:I34)</f>
        <v>20000</v>
      </c>
      <c r="J35" s="16">
        <f t="shared" si="6"/>
        <v>403067.23</v>
      </c>
      <c r="K35" s="16">
        <f t="shared" si="2"/>
        <v>-10217.400000000023</v>
      </c>
      <c r="L35" s="19">
        <f t="shared" si="3"/>
        <v>0</v>
      </c>
      <c r="M35" s="16">
        <f t="shared" si="4"/>
        <v>-10217.400000000023</v>
      </c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32.25" customHeight="1" x14ac:dyDescent="0.25">
      <c r="A36" s="71" t="s">
        <v>117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</row>
    <row r="37" spans="1:26" ht="33" customHeight="1" x14ac:dyDescent="0.25">
      <c r="A37" s="69" t="s">
        <v>26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</row>
    <row r="38" spans="1:26" x14ac:dyDescent="0.25">
      <c r="A38" s="9"/>
      <c r="M38" s="4" t="s">
        <v>17</v>
      </c>
    </row>
    <row r="39" spans="1:26" x14ac:dyDescent="0.25">
      <c r="A39" s="55" t="s">
        <v>27</v>
      </c>
      <c r="B39" s="55" t="s">
        <v>28</v>
      </c>
      <c r="C39" s="55"/>
      <c r="D39" s="55"/>
      <c r="E39" s="55" t="s">
        <v>19</v>
      </c>
      <c r="F39" s="55"/>
      <c r="G39" s="55"/>
      <c r="H39" s="55" t="s">
        <v>20</v>
      </c>
      <c r="I39" s="55"/>
      <c r="J39" s="55"/>
      <c r="K39" s="55" t="s">
        <v>21</v>
      </c>
      <c r="L39" s="55"/>
      <c r="M39" s="55"/>
    </row>
    <row r="40" spans="1:26" ht="31.5" x14ac:dyDescent="0.25">
      <c r="A40" s="55"/>
      <c r="B40" s="55"/>
      <c r="C40" s="55"/>
      <c r="D40" s="55"/>
      <c r="E40" s="10" t="s">
        <v>22</v>
      </c>
      <c r="F40" s="10" t="s">
        <v>23</v>
      </c>
      <c r="G40" s="10" t="s">
        <v>24</v>
      </c>
      <c r="H40" s="10" t="s">
        <v>22</v>
      </c>
      <c r="I40" s="10" t="s">
        <v>23</v>
      </c>
      <c r="J40" s="10" t="s">
        <v>24</v>
      </c>
      <c r="K40" s="10" t="s">
        <v>22</v>
      </c>
      <c r="L40" s="10" t="s">
        <v>23</v>
      </c>
      <c r="M40" s="10" t="s">
        <v>24</v>
      </c>
    </row>
    <row r="41" spans="1:26" x14ac:dyDescent="0.25">
      <c r="A41" s="10">
        <v>1</v>
      </c>
      <c r="B41" s="55">
        <v>2</v>
      </c>
      <c r="C41" s="55"/>
      <c r="D41" s="55"/>
      <c r="E41" s="10">
        <v>3</v>
      </c>
      <c r="F41" s="10">
        <v>4</v>
      </c>
      <c r="G41" s="10">
        <v>5</v>
      </c>
      <c r="H41" s="10">
        <v>6</v>
      </c>
      <c r="I41" s="10">
        <v>7</v>
      </c>
      <c r="J41" s="10">
        <v>8</v>
      </c>
      <c r="K41" s="10">
        <v>9</v>
      </c>
      <c r="L41" s="10">
        <v>10</v>
      </c>
      <c r="M41" s="10">
        <v>11</v>
      </c>
    </row>
    <row r="42" spans="1:26" x14ac:dyDescent="0.25">
      <c r="A42" s="10">
        <v>1</v>
      </c>
      <c r="B42" s="80" t="s">
        <v>106</v>
      </c>
      <c r="C42" s="80"/>
      <c r="D42" s="80"/>
      <c r="E42" s="16">
        <f t="shared" ref="E42:J42" si="7">E35</f>
        <v>393284.63</v>
      </c>
      <c r="F42" s="16">
        <f t="shared" si="7"/>
        <v>20000</v>
      </c>
      <c r="G42" s="16">
        <f t="shared" si="7"/>
        <v>413284.63</v>
      </c>
      <c r="H42" s="16">
        <f t="shared" si="7"/>
        <v>383067.23</v>
      </c>
      <c r="I42" s="16">
        <f t="shared" si="7"/>
        <v>20000</v>
      </c>
      <c r="J42" s="16">
        <f t="shared" si="7"/>
        <v>403067.23</v>
      </c>
      <c r="K42" s="16">
        <f>H42-E42</f>
        <v>-10217.400000000023</v>
      </c>
      <c r="L42" s="16">
        <f t="shared" ref="L42:M42" si="8">I42-F42</f>
        <v>0</v>
      </c>
      <c r="M42" s="16">
        <f t="shared" si="8"/>
        <v>-10217.400000000023</v>
      </c>
    </row>
    <row r="43" spans="1:26" x14ac:dyDescent="0.25">
      <c r="A43" s="9"/>
    </row>
    <row r="44" spans="1:26" x14ac:dyDescent="0.25">
      <c r="A44" s="11" t="s">
        <v>29</v>
      </c>
    </row>
    <row r="45" spans="1:26" x14ac:dyDescent="0.25">
      <c r="A45" s="9"/>
    </row>
    <row r="46" spans="1:26" x14ac:dyDescent="0.25">
      <c r="A46" s="55" t="s">
        <v>27</v>
      </c>
      <c r="B46" s="55" t="s">
        <v>30</v>
      </c>
      <c r="C46" s="55" t="s">
        <v>31</v>
      </c>
      <c r="D46" s="55" t="s">
        <v>32</v>
      </c>
      <c r="E46" s="55" t="s">
        <v>19</v>
      </c>
      <c r="F46" s="55"/>
      <c r="G46" s="55"/>
      <c r="H46" s="55" t="s">
        <v>33</v>
      </c>
      <c r="I46" s="55"/>
      <c r="J46" s="55"/>
      <c r="K46" s="55" t="s">
        <v>21</v>
      </c>
      <c r="L46" s="55"/>
      <c r="M46" s="55"/>
    </row>
    <row r="47" spans="1:26" ht="31.5" x14ac:dyDescent="0.25">
      <c r="A47" s="55"/>
      <c r="B47" s="55"/>
      <c r="C47" s="55"/>
      <c r="D47" s="55"/>
      <c r="E47" s="10" t="s">
        <v>22</v>
      </c>
      <c r="F47" s="10" t="s">
        <v>23</v>
      </c>
      <c r="G47" s="10" t="s">
        <v>24</v>
      </c>
      <c r="H47" s="10" t="s">
        <v>22</v>
      </c>
      <c r="I47" s="10" t="s">
        <v>23</v>
      </c>
      <c r="J47" s="10" t="s">
        <v>24</v>
      </c>
      <c r="K47" s="10" t="s">
        <v>22</v>
      </c>
      <c r="L47" s="10" t="s">
        <v>23</v>
      </c>
      <c r="M47" s="10" t="s">
        <v>24</v>
      </c>
    </row>
    <row r="48" spans="1:26" x14ac:dyDescent="0.25">
      <c r="A48" s="10">
        <v>1</v>
      </c>
      <c r="B48" s="10">
        <v>2</v>
      </c>
      <c r="C48" s="10">
        <v>3</v>
      </c>
      <c r="D48" s="10">
        <v>4</v>
      </c>
      <c r="E48" s="10">
        <v>5</v>
      </c>
      <c r="F48" s="10">
        <v>6</v>
      </c>
      <c r="G48" s="10">
        <v>7</v>
      </c>
      <c r="H48" s="10">
        <v>8</v>
      </c>
      <c r="I48" s="10">
        <v>9</v>
      </c>
      <c r="J48" s="10">
        <v>10</v>
      </c>
      <c r="K48" s="10">
        <v>11</v>
      </c>
      <c r="L48" s="10">
        <v>12</v>
      </c>
      <c r="M48" s="10">
        <v>13</v>
      </c>
    </row>
    <row r="49" spans="1:13" x14ac:dyDescent="0.25">
      <c r="A49" s="61" t="s">
        <v>65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3"/>
    </row>
    <row r="50" spans="1:13" x14ac:dyDescent="0.25">
      <c r="A50" s="21">
        <v>1</v>
      </c>
      <c r="B50" s="21" t="s">
        <v>34</v>
      </c>
      <c r="C50" s="21"/>
      <c r="D50" s="22"/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76.5" x14ac:dyDescent="0.25">
      <c r="A51" s="23" t="s">
        <v>48</v>
      </c>
      <c r="B51" s="24" t="s">
        <v>66</v>
      </c>
      <c r="C51" s="21" t="s">
        <v>49</v>
      </c>
      <c r="D51" s="25" t="s">
        <v>80</v>
      </c>
      <c r="E51" s="26">
        <v>387284.63</v>
      </c>
      <c r="F51" s="26"/>
      <c r="G51" s="26">
        <f>E51</f>
        <v>387284.63</v>
      </c>
      <c r="H51" s="51">
        <v>377067.23</v>
      </c>
      <c r="I51" s="51"/>
      <c r="J51" s="51">
        <v>377067.23</v>
      </c>
      <c r="K51" s="26">
        <f>H51-E51</f>
        <v>-10217.400000000023</v>
      </c>
      <c r="L51" s="26">
        <f t="shared" ref="L51" si="9">I51-F51</f>
        <v>0</v>
      </c>
      <c r="M51" s="26">
        <f>J51-G51</f>
        <v>-10217.400000000023</v>
      </c>
    </row>
    <row r="52" spans="1:13" ht="51" x14ac:dyDescent="0.25">
      <c r="A52" s="23" t="s">
        <v>73</v>
      </c>
      <c r="B52" s="24" t="s">
        <v>67</v>
      </c>
      <c r="C52" s="21" t="s">
        <v>51</v>
      </c>
      <c r="D52" s="21" t="s">
        <v>52</v>
      </c>
      <c r="E52" s="21">
        <v>1</v>
      </c>
      <c r="F52" s="21"/>
      <c r="G52" s="21">
        <v>1</v>
      </c>
      <c r="H52" s="52">
        <v>1</v>
      </c>
      <c r="I52" s="52"/>
      <c r="J52" s="52">
        <v>1</v>
      </c>
      <c r="K52" s="26">
        <f t="shared" ref="K52:K53" si="10">H52-E52</f>
        <v>0</v>
      </c>
      <c r="L52" s="26">
        <f t="shared" ref="L52:L53" si="11">I52-F52</f>
        <v>0</v>
      </c>
      <c r="M52" s="26">
        <f t="shared" ref="M52:M53" si="12">J52-G52</f>
        <v>0</v>
      </c>
    </row>
    <row r="53" spans="1:13" ht="51" x14ac:dyDescent="0.25">
      <c r="A53" s="23" t="s">
        <v>74</v>
      </c>
      <c r="B53" s="24" t="s">
        <v>68</v>
      </c>
      <c r="C53" s="21" t="s">
        <v>51</v>
      </c>
      <c r="D53" s="21" t="s">
        <v>69</v>
      </c>
      <c r="E53" s="21">
        <v>2.5</v>
      </c>
      <c r="F53" s="21"/>
      <c r="G53" s="21">
        <v>2.5</v>
      </c>
      <c r="H53" s="52">
        <v>2.5</v>
      </c>
      <c r="I53" s="52"/>
      <c r="J53" s="52">
        <v>2.5</v>
      </c>
      <c r="K53" s="26">
        <f t="shared" si="10"/>
        <v>0</v>
      </c>
      <c r="L53" s="26">
        <f t="shared" si="11"/>
        <v>0</v>
      </c>
      <c r="M53" s="26">
        <f t="shared" si="12"/>
        <v>0</v>
      </c>
    </row>
    <row r="54" spans="1:13" ht="76.5" x14ac:dyDescent="0.25">
      <c r="A54" s="27" t="s">
        <v>75</v>
      </c>
      <c r="B54" s="28" t="s">
        <v>81</v>
      </c>
      <c r="C54" s="29" t="s">
        <v>49</v>
      </c>
      <c r="D54" s="29" t="s">
        <v>80</v>
      </c>
      <c r="E54" s="26"/>
      <c r="F54" s="30">
        <v>10000</v>
      </c>
      <c r="G54" s="26">
        <f>E54+F54</f>
        <v>10000</v>
      </c>
      <c r="H54" s="51"/>
      <c r="I54" s="51">
        <v>10000</v>
      </c>
      <c r="J54" s="51">
        <v>10000</v>
      </c>
      <c r="K54" s="26">
        <f>H54-E54</f>
        <v>0</v>
      </c>
      <c r="L54" s="26">
        <f t="shared" ref="L54:M55" si="13">I54-F54</f>
        <v>0</v>
      </c>
      <c r="M54" s="26">
        <f t="shared" si="13"/>
        <v>0</v>
      </c>
    </row>
    <row r="55" spans="1:13" ht="76.5" x14ac:dyDescent="0.25">
      <c r="A55" s="27" t="s">
        <v>82</v>
      </c>
      <c r="B55" s="28" t="s">
        <v>83</v>
      </c>
      <c r="C55" s="29" t="s">
        <v>49</v>
      </c>
      <c r="D55" s="29" t="s">
        <v>80</v>
      </c>
      <c r="E55" s="29"/>
      <c r="F55" s="30">
        <v>10000</v>
      </c>
      <c r="G55" s="26">
        <f>E55+F55</f>
        <v>10000</v>
      </c>
      <c r="H55" s="51"/>
      <c r="I55" s="51">
        <v>10000</v>
      </c>
      <c r="J55" s="51">
        <v>10000</v>
      </c>
      <c r="K55" s="26">
        <f>H55-E55</f>
        <v>0</v>
      </c>
      <c r="L55" s="26">
        <f t="shared" si="13"/>
        <v>0</v>
      </c>
      <c r="M55" s="26">
        <f t="shared" si="13"/>
        <v>0</v>
      </c>
    </row>
    <row r="56" spans="1:13" x14ac:dyDescent="0.25">
      <c r="A56" s="65" t="s">
        <v>118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7"/>
    </row>
    <row r="57" spans="1:13" x14ac:dyDescent="0.25">
      <c r="A57" s="21">
        <v>2</v>
      </c>
      <c r="B57" s="21" t="s">
        <v>35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ht="51" x14ac:dyDescent="0.25">
      <c r="A58" s="31" t="s">
        <v>50</v>
      </c>
      <c r="B58" s="32" t="s">
        <v>84</v>
      </c>
      <c r="C58" s="25" t="s">
        <v>54</v>
      </c>
      <c r="D58" s="25" t="s">
        <v>52</v>
      </c>
      <c r="E58" s="31" t="s">
        <v>85</v>
      </c>
      <c r="F58" s="31"/>
      <c r="G58" s="31" t="s">
        <v>85</v>
      </c>
      <c r="H58" s="52">
        <v>140</v>
      </c>
      <c r="I58" s="52"/>
      <c r="J58" s="52">
        <v>140</v>
      </c>
      <c r="K58" s="26">
        <v>0</v>
      </c>
      <c r="L58" s="26">
        <v>0</v>
      </c>
      <c r="M58" s="26">
        <v>0</v>
      </c>
    </row>
    <row r="59" spans="1:13" ht="63.75" x14ac:dyDescent="0.25">
      <c r="A59" s="31" t="s">
        <v>53</v>
      </c>
      <c r="B59" s="32" t="s">
        <v>86</v>
      </c>
      <c r="C59" s="25" t="s">
        <v>51</v>
      </c>
      <c r="D59" s="25" t="s">
        <v>52</v>
      </c>
      <c r="E59" s="31" t="s">
        <v>87</v>
      </c>
      <c r="F59" s="31"/>
      <c r="G59" s="31" t="s">
        <v>87</v>
      </c>
      <c r="H59" s="52">
        <v>31</v>
      </c>
      <c r="I59" s="52"/>
      <c r="J59" s="52">
        <v>31</v>
      </c>
      <c r="K59" s="26">
        <v>0</v>
      </c>
      <c r="L59" s="26">
        <v>0</v>
      </c>
      <c r="M59" s="26">
        <v>0</v>
      </c>
    </row>
    <row r="60" spans="1:13" ht="63.75" x14ac:dyDescent="0.25">
      <c r="A60" s="31" t="s">
        <v>71</v>
      </c>
      <c r="B60" s="32" t="s">
        <v>88</v>
      </c>
      <c r="C60" s="25" t="s">
        <v>54</v>
      </c>
      <c r="D60" s="25" t="s">
        <v>52</v>
      </c>
      <c r="E60" s="31" t="s">
        <v>89</v>
      </c>
      <c r="F60" s="31"/>
      <c r="G60" s="31" t="s">
        <v>89</v>
      </c>
      <c r="H60" s="52">
        <v>1300</v>
      </c>
      <c r="I60" s="52"/>
      <c r="J60" s="52">
        <v>1300</v>
      </c>
      <c r="K60" s="26">
        <v>0</v>
      </c>
      <c r="L60" s="26">
        <v>0</v>
      </c>
      <c r="M60" s="26">
        <v>0</v>
      </c>
    </row>
    <row r="61" spans="1:13" ht="25.5" x14ac:dyDescent="0.25">
      <c r="A61" s="27" t="s">
        <v>72</v>
      </c>
      <c r="B61" s="28" t="s">
        <v>90</v>
      </c>
      <c r="C61" s="29" t="s">
        <v>76</v>
      </c>
      <c r="D61" s="29" t="s">
        <v>91</v>
      </c>
      <c r="E61" s="27"/>
      <c r="F61" s="27" t="s">
        <v>92</v>
      </c>
      <c r="G61" s="27" t="s">
        <v>92</v>
      </c>
      <c r="H61" s="52"/>
      <c r="I61" s="52">
        <v>1</v>
      </c>
      <c r="J61" s="52">
        <v>1</v>
      </c>
      <c r="K61" s="26">
        <v>0</v>
      </c>
      <c r="L61" s="26">
        <v>0</v>
      </c>
      <c r="M61" s="26">
        <v>0</v>
      </c>
    </row>
    <row r="62" spans="1:13" ht="25.5" x14ac:dyDescent="0.25">
      <c r="A62" s="27" t="s">
        <v>93</v>
      </c>
      <c r="B62" s="28" t="s">
        <v>94</v>
      </c>
      <c r="C62" s="29" t="s">
        <v>76</v>
      </c>
      <c r="D62" s="29" t="s">
        <v>91</v>
      </c>
      <c r="E62" s="27"/>
      <c r="F62" s="27" t="s">
        <v>92</v>
      </c>
      <c r="G62" s="27" t="s">
        <v>92</v>
      </c>
      <c r="H62" s="52"/>
      <c r="I62" s="52">
        <v>1</v>
      </c>
      <c r="J62" s="52">
        <v>1</v>
      </c>
      <c r="K62" s="26">
        <v>0</v>
      </c>
      <c r="L62" s="26">
        <v>0</v>
      </c>
      <c r="M62" s="26">
        <v>0</v>
      </c>
    </row>
    <row r="63" spans="1:13" x14ac:dyDescent="0.25">
      <c r="A63" s="65" t="s">
        <v>70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7"/>
    </row>
    <row r="64" spans="1:13" x14ac:dyDescent="0.25">
      <c r="A64" s="21">
        <v>3</v>
      </c>
      <c r="B64" s="21" t="s">
        <v>36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1:13" ht="38.25" x14ac:dyDescent="0.25">
      <c r="A65" s="25" t="s">
        <v>56</v>
      </c>
      <c r="B65" s="33" t="s">
        <v>95</v>
      </c>
      <c r="C65" s="34" t="s">
        <v>49</v>
      </c>
      <c r="D65" s="25" t="s">
        <v>96</v>
      </c>
      <c r="E65" s="35">
        <v>387284.63</v>
      </c>
      <c r="F65" s="36"/>
      <c r="G65" s="35">
        <v>387284.63</v>
      </c>
      <c r="H65" s="53">
        <v>377067.23</v>
      </c>
      <c r="I65" s="53"/>
      <c r="J65" s="53">
        <v>377067.23</v>
      </c>
      <c r="K65" s="26">
        <f>H65-E65</f>
        <v>-10217.400000000023</v>
      </c>
      <c r="L65" s="26">
        <f>I65-F65</f>
        <v>0</v>
      </c>
      <c r="M65" s="26">
        <f t="shared" ref="M65:M68" si="14">J65-G65</f>
        <v>-10217.400000000023</v>
      </c>
    </row>
    <row r="66" spans="1:13" ht="63.75" x14ac:dyDescent="0.25">
      <c r="A66" s="25" t="s">
        <v>57</v>
      </c>
      <c r="B66" s="33" t="s">
        <v>97</v>
      </c>
      <c r="C66" s="34" t="s">
        <v>49</v>
      </c>
      <c r="D66" s="25" t="s">
        <v>120</v>
      </c>
      <c r="E66" s="37">
        <v>10253.67</v>
      </c>
      <c r="F66" s="37"/>
      <c r="G66" s="37">
        <f>E66</f>
        <v>10253.67</v>
      </c>
      <c r="H66" s="53">
        <v>9974.51</v>
      </c>
      <c r="I66" s="53"/>
      <c r="J66" s="53">
        <v>9974.51</v>
      </c>
      <c r="K66" s="26">
        <f t="shared" ref="K66:K68" si="15">H66-E66</f>
        <v>-279.15999999999985</v>
      </c>
      <c r="L66" s="26">
        <f t="shared" ref="L66:L68" si="16">I66-F66</f>
        <v>0</v>
      </c>
      <c r="M66" s="26">
        <f t="shared" si="14"/>
        <v>-279.15999999999985</v>
      </c>
    </row>
    <row r="67" spans="1:13" ht="38.25" x14ac:dyDescent="0.25">
      <c r="A67" s="27" t="s">
        <v>98</v>
      </c>
      <c r="B67" s="28" t="s">
        <v>99</v>
      </c>
      <c r="C67" s="29" t="s">
        <v>49</v>
      </c>
      <c r="D67" s="29" t="s">
        <v>100</v>
      </c>
      <c r="E67" s="29"/>
      <c r="F67" s="30">
        <v>10000</v>
      </c>
      <c r="G67" s="30">
        <f>F67</f>
        <v>10000</v>
      </c>
      <c r="H67" s="53"/>
      <c r="I67" s="53">
        <v>10000</v>
      </c>
      <c r="J67" s="53">
        <v>10000</v>
      </c>
      <c r="K67" s="26">
        <f t="shared" si="15"/>
        <v>0</v>
      </c>
      <c r="L67" s="26">
        <f t="shared" si="16"/>
        <v>0</v>
      </c>
      <c r="M67" s="26">
        <f t="shared" si="14"/>
        <v>0</v>
      </c>
    </row>
    <row r="68" spans="1:13" ht="51" x14ac:dyDescent="0.25">
      <c r="A68" s="27" t="s">
        <v>101</v>
      </c>
      <c r="B68" s="28" t="s">
        <v>102</v>
      </c>
      <c r="C68" s="29" t="s">
        <v>49</v>
      </c>
      <c r="D68" s="29" t="s">
        <v>100</v>
      </c>
      <c r="E68" s="29"/>
      <c r="F68" s="30">
        <v>10000</v>
      </c>
      <c r="G68" s="30">
        <f>F68</f>
        <v>10000</v>
      </c>
      <c r="H68" s="53"/>
      <c r="I68" s="53">
        <v>10000</v>
      </c>
      <c r="J68" s="53">
        <v>10000</v>
      </c>
      <c r="K68" s="26">
        <f t="shared" si="15"/>
        <v>0</v>
      </c>
      <c r="L68" s="26">
        <f t="shared" si="16"/>
        <v>0</v>
      </c>
      <c r="M68" s="26">
        <f t="shared" si="14"/>
        <v>0</v>
      </c>
    </row>
    <row r="69" spans="1:13" ht="15.75" customHeight="1" x14ac:dyDescent="0.25">
      <c r="A69" s="65" t="s">
        <v>118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7"/>
    </row>
    <row r="70" spans="1:13" x14ac:dyDescent="0.25">
      <c r="A70" s="21">
        <v>4</v>
      </c>
      <c r="B70" s="21" t="s">
        <v>37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3" ht="87" customHeight="1" x14ac:dyDescent="0.25">
      <c r="A71" s="27" t="s">
        <v>58</v>
      </c>
      <c r="B71" s="38" t="s">
        <v>103</v>
      </c>
      <c r="C71" s="39" t="s">
        <v>59</v>
      </c>
      <c r="D71" s="29" t="s">
        <v>91</v>
      </c>
      <c r="E71" s="40">
        <v>12</v>
      </c>
      <c r="F71" s="41"/>
      <c r="G71" s="40">
        <v>12</v>
      </c>
      <c r="H71" s="42">
        <v>12</v>
      </c>
      <c r="I71" s="21"/>
      <c r="J71" s="42">
        <f>H71</f>
        <v>12</v>
      </c>
      <c r="K71" s="26">
        <v>0</v>
      </c>
      <c r="L71" s="26">
        <f>I71-F71</f>
        <v>0</v>
      </c>
      <c r="M71" s="26">
        <v>0</v>
      </c>
    </row>
    <row r="72" spans="1:13" ht="15.75" customHeight="1" x14ac:dyDescent="0.25">
      <c r="A72" s="56" t="s">
        <v>55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8"/>
    </row>
    <row r="73" spans="1:13" x14ac:dyDescent="0.25">
      <c r="A73" s="61" t="s">
        <v>107</v>
      </c>
      <c r="B73" s="62"/>
      <c r="C73" s="62"/>
      <c r="D73" s="62"/>
      <c r="E73" s="62"/>
      <c r="F73" s="62"/>
      <c r="G73" s="63"/>
      <c r="H73" s="43"/>
      <c r="I73" s="43"/>
      <c r="J73" s="43"/>
      <c r="K73" s="43"/>
      <c r="L73" s="43"/>
      <c r="M73" s="44"/>
    </row>
    <row r="74" spans="1:13" x14ac:dyDescent="0.25">
      <c r="A74" s="45">
        <v>1</v>
      </c>
      <c r="B74" s="61" t="s">
        <v>34</v>
      </c>
      <c r="C74" s="62"/>
      <c r="D74" s="62"/>
      <c r="E74" s="62"/>
      <c r="F74" s="62"/>
      <c r="G74" s="63"/>
      <c r="H74" s="43"/>
      <c r="I74" s="43"/>
      <c r="J74" s="43"/>
      <c r="K74" s="43"/>
      <c r="L74" s="43"/>
      <c r="M74" s="44"/>
    </row>
    <row r="75" spans="1:13" ht="76.5" x14ac:dyDescent="0.25">
      <c r="A75" s="31" t="s">
        <v>48</v>
      </c>
      <c r="B75" s="32" t="s">
        <v>108</v>
      </c>
      <c r="C75" s="25" t="s">
        <v>49</v>
      </c>
      <c r="D75" s="25" t="s">
        <v>109</v>
      </c>
      <c r="E75" s="31" t="s">
        <v>110</v>
      </c>
      <c r="F75" s="37"/>
      <c r="G75" s="31" t="s">
        <v>110</v>
      </c>
      <c r="H75" s="31" t="s">
        <v>110</v>
      </c>
      <c r="I75" s="26"/>
      <c r="J75" s="31" t="s">
        <v>110</v>
      </c>
      <c r="K75" s="26">
        <v>0</v>
      </c>
      <c r="L75" s="26"/>
      <c r="M75" s="26">
        <v>0</v>
      </c>
    </row>
    <row r="76" spans="1:13" ht="15.75" customHeight="1" x14ac:dyDescent="0.25">
      <c r="A76" s="56" t="s">
        <v>55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8"/>
    </row>
    <row r="77" spans="1:13" x14ac:dyDescent="0.25">
      <c r="A77" s="45">
        <v>2</v>
      </c>
      <c r="B77" s="61" t="s">
        <v>35</v>
      </c>
      <c r="C77" s="62"/>
      <c r="D77" s="62"/>
      <c r="E77" s="62"/>
      <c r="F77" s="62"/>
      <c r="G77" s="63"/>
      <c r="H77" s="43"/>
      <c r="I77" s="43"/>
      <c r="J77" s="43"/>
      <c r="K77" s="43"/>
      <c r="L77" s="43"/>
      <c r="M77" s="44"/>
    </row>
    <row r="78" spans="1:13" ht="51" x14ac:dyDescent="0.25">
      <c r="A78" s="31" t="s">
        <v>50</v>
      </c>
      <c r="B78" s="46" t="s">
        <v>111</v>
      </c>
      <c r="C78" s="25" t="s">
        <v>51</v>
      </c>
      <c r="D78" s="25" t="s">
        <v>112</v>
      </c>
      <c r="E78" s="25">
        <v>1</v>
      </c>
      <c r="F78" s="25"/>
      <c r="G78" s="25">
        <v>1</v>
      </c>
      <c r="H78" s="25">
        <v>1</v>
      </c>
      <c r="I78" s="26"/>
      <c r="J78" s="25">
        <v>1</v>
      </c>
      <c r="K78" s="26">
        <v>0</v>
      </c>
      <c r="L78" s="26"/>
      <c r="M78" s="26">
        <v>0</v>
      </c>
    </row>
    <row r="79" spans="1:13" ht="15.75" customHeight="1" x14ac:dyDescent="0.25">
      <c r="A79" s="56" t="s">
        <v>55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8"/>
    </row>
    <row r="80" spans="1:13" x14ac:dyDescent="0.25">
      <c r="A80" s="45">
        <v>3</v>
      </c>
      <c r="B80" s="61" t="s">
        <v>36</v>
      </c>
      <c r="C80" s="62"/>
      <c r="D80" s="62"/>
      <c r="E80" s="62"/>
      <c r="F80" s="62"/>
      <c r="G80" s="63"/>
      <c r="H80" s="43"/>
      <c r="I80" s="43"/>
      <c r="J80" s="43"/>
      <c r="K80" s="43"/>
      <c r="L80" s="43"/>
      <c r="M80" s="44"/>
    </row>
    <row r="81" spans="1:13" ht="38.25" x14ac:dyDescent="0.25">
      <c r="A81" s="31" t="s">
        <v>56</v>
      </c>
      <c r="B81" s="32" t="s">
        <v>113</v>
      </c>
      <c r="C81" s="25" t="s">
        <v>49</v>
      </c>
      <c r="D81" s="25" t="s">
        <v>114</v>
      </c>
      <c r="E81" s="31" t="s">
        <v>110</v>
      </c>
      <c r="F81" s="37"/>
      <c r="G81" s="31" t="s">
        <v>110</v>
      </c>
      <c r="H81" s="31" t="s">
        <v>110</v>
      </c>
      <c r="I81" s="37"/>
      <c r="J81" s="31" t="s">
        <v>110</v>
      </c>
      <c r="K81" s="26">
        <v>0</v>
      </c>
      <c r="L81" s="26"/>
      <c r="M81" s="26">
        <v>0</v>
      </c>
    </row>
    <row r="82" spans="1:13" ht="15.75" customHeight="1" x14ac:dyDescent="0.25">
      <c r="A82" s="56" t="s">
        <v>55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8"/>
    </row>
    <row r="83" spans="1:13" x14ac:dyDescent="0.25">
      <c r="A83" s="45">
        <v>4</v>
      </c>
      <c r="B83" s="61" t="s">
        <v>37</v>
      </c>
      <c r="C83" s="62"/>
      <c r="D83" s="62"/>
      <c r="E83" s="62"/>
      <c r="F83" s="62"/>
      <c r="G83" s="63"/>
      <c r="H83" s="43"/>
      <c r="I83" s="43"/>
      <c r="J83" s="43"/>
      <c r="K83" s="43"/>
      <c r="L83" s="43"/>
      <c r="M83" s="44"/>
    </row>
    <row r="84" spans="1:13" ht="76.5" x14ac:dyDescent="0.25">
      <c r="A84" s="27" t="s">
        <v>58</v>
      </c>
      <c r="B84" s="28" t="s">
        <v>115</v>
      </c>
      <c r="C84" s="29" t="s">
        <v>59</v>
      </c>
      <c r="D84" s="29" t="s">
        <v>116</v>
      </c>
      <c r="E84" s="25">
        <v>1</v>
      </c>
      <c r="F84" s="25"/>
      <c r="G84" s="25">
        <v>1</v>
      </c>
      <c r="H84" s="25">
        <v>1</v>
      </c>
      <c r="I84" s="25"/>
      <c r="J84" s="25">
        <v>1</v>
      </c>
      <c r="K84" s="26">
        <v>0</v>
      </c>
      <c r="L84" s="26"/>
      <c r="M84" s="26">
        <v>0</v>
      </c>
    </row>
    <row r="85" spans="1:13" ht="15.75" customHeight="1" x14ac:dyDescent="0.25">
      <c r="A85" s="56" t="s">
        <v>55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8"/>
    </row>
    <row r="86" spans="1:13" ht="83.25" customHeight="1" x14ac:dyDescent="0.25">
      <c r="A86" s="81" t="s">
        <v>121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3"/>
    </row>
    <row r="87" spans="1:13" x14ac:dyDescent="0.25">
      <c r="A87" s="9"/>
    </row>
    <row r="88" spans="1:13" ht="19.5" customHeight="1" x14ac:dyDescent="0.25">
      <c r="A88" s="47" t="s">
        <v>38</v>
      </c>
      <c r="B88" s="47"/>
      <c r="C88" s="47"/>
      <c r="D88" s="47"/>
      <c r="E88" s="48"/>
      <c r="F88" s="48"/>
      <c r="G88" s="48"/>
      <c r="H88" s="48"/>
      <c r="I88" s="48"/>
      <c r="J88" s="48"/>
      <c r="K88" s="48"/>
      <c r="L88" s="48"/>
      <c r="M88" s="48"/>
    </row>
    <row r="89" spans="1:13" ht="169.5" customHeight="1" x14ac:dyDescent="0.25">
      <c r="A89" s="85" t="s">
        <v>119</v>
      </c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</row>
    <row r="90" spans="1:13" ht="19.5" customHeight="1" x14ac:dyDescent="0.25">
      <c r="A90" s="49" t="s">
        <v>39</v>
      </c>
      <c r="B90" s="49"/>
      <c r="C90" s="49"/>
      <c r="D90" s="49"/>
      <c r="E90" s="48"/>
      <c r="F90" s="48"/>
      <c r="G90" s="48"/>
      <c r="H90" s="48"/>
      <c r="I90" s="48"/>
      <c r="J90" s="48"/>
      <c r="K90" s="48"/>
      <c r="L90" s="48"/>
      <c r="M90" s="48"/>
    </row>
    <row r="91" spans="1:13" x14ac:dyDescent="0.25">
      <c r="A91" s="59" t="s">
        <v>44</v>
      </c>
      <c r="B91" s="59"/>
      <c r="C91" s="59"/>
      <c r="D91" s="59"/>
      <c r="E91" s="59"/>
    </row>
    <row r="92" spans="1:13" x14ac:dyDescent="0.25">
      <c r="A92" s="59"/>
      <c r="B92" s="59"/>
      <c r="C92" s="59"/>
      <c r="D92" s="59"/>
      <c r="E92" s="59"/>
      <c r="G92" s="64"/>
      <c r="H92" s="64"/>
      <c r="J92" s="60" t="s">
        <v>47</v>
      </c>
      <c r="K92" s="60"/>
      <c r="L92" s="60"/>
      <c r="M92" s="60"/>
    </row>
    <row r="93" spans="1:13" ht="15.75" customHeight="1" x14ac:dyDescent="0.25">
      <c r="A93" s="50"/>
      <c r="B93" s="50"/>
      <c r="C93" s="50"/>
      <c r="D93" s="50"/>
      <c r="E93" s="50"/>
      <c r="G93" s="73" t="s">
        <v>40</v>
      </c>
      <c r="H93" s="73"/>
      <c r="J93" s="54" t="s">
        <v>41</v>
      </c>
      <c r="K93" s="54"/>
      <c r="L93" s="54"/>
      <c r="M93" s="54"/>
    </row>
    <row r="94" spans="1:13" ht="31.5" customHeight="1" x14ac:dyDescent="0.25">
      <c r="A94" s="59" t="s">
        <v>45</v>
      </c>
      <c r="B94" s="59"/>
      <c r="C94" s="59"/>
      <c r="D94" s="59"/>
      <c r="E94" s="59"/>
      <c r="G94" s="64"/>
      <c r="H94" s="64"/>
      <c r="J94" s="60" t="s">
        <v>46</v>
      </c>
      <c r="K94" s="60"/>
      <c r="L94" s="60"/>
      <c r="M94" s="60"/>
    </row>
    <row r="95" spans="1:13" ht="15.75" customHeight="1" x14ac:dyDescent="0.25">
      <c r="A95" s="59"/>
      <c r="B95" s="59"/>
      <c r="C95" s="59"/>
      <c r="D95" s="59"/>
      <c r="E95" s="59"/>
      <c r="G95" s="73" t="s">
        <v>40</v>
      </c>
      <c r="H95" s="73"/>
      <c r="J95" s="54" t="s">
        <v>41</v>
      </c>
      <c r="K95" s="54"/>
      <c r="L95" s="54"/>
      <c r="M95" s="54"/>
    </row>
  </sheetData>
  <mergeCells count="75">
    <mergeCell ref="U28:W28"/>
    <mergeCell ref="E10:M10"/>
    <mergeCell ref="A39:A40"/>
    <mergeCell ref="B41:D41"/>
    <mergeCell ref="X28:Z28"/>
    <mergeCell ref="R28:T28"/>
    <mergeCell ref="B33:D33"/>
    <mergeCell ref="J92:M92"/>
    <mergeCell ref="A46:A47"/>
    <mergeCell ref="K28:M28"/>
    <mergeCell ref="A89:M89"/>
    <mergeCell ref="A14:M14"/>
    <mergeCell ref="E28:G28"/>
    <mergeCell ref="B30:D30"/>
    <mergeCell ref="B46:B47"/>
    <mergeCell ref="B80:G80"/>
    <mergeCell ref="B31:D31"/>
    <mergeCell ref="A73:G73"/>
    <mergeCell ref="K46:M46"/>
    <mergeCell ref="A63:M63"/>
    <mergeCell ref="B77:G77"/>
    <mergeCell ref="B32:D32"/>
    <mergeCell ref="A82:M82"/>
    <mergeCell ref="J1:M4"/>
    <mergeCell ref="B23:M23"/>
    <mergeCell ref="B17:M17"/>
    <mergeCell ref="E11:M11"/>
    <mergeCell ref="A10:A11"/>
    <mergeCell ref="A6:M6"/>
    <mergeCell ref="A12:A13"/>
    <mergeCell ref="E8:M8"/>
    <mergeCell ref="E13:M13"/>
    <mergeCell ref="G95:H95"/>
    <mergeCell ref="A91:E92"/>
    <mergeCell ref="A5:M5"/>
    <mergeCell ref="B39:D40"/>
    <mergeCell ref="B34:D34"/>
    <mergeCell ref="B22:M22"/>
    <mergeCell ref="B28:D29"/>
    <mergeCell ref="A28:A29"/>
    <mergeCell ref="H28:J28"/>
    <mergeCell ref="A79:M79"/>
    <mergeCell ref="G93:H93"/>
    <mergeCell ref="A8:A9"/>
    <mergeCell ref="H39:J39"/>
    <mergeCell ref="E12:M12"/>
    <mergeCell ref="B42:D42"/>
    <mergeCell ref="A86:M86"/>
    <mergeCell ref="B74:G74"/>
    <mergeCell ref="A69:M69"/>
    <mergeCell ref="C46:C47"/>
    <mergeCell ref="E9:M9"/>
    <mergeCell ref="A19:M19"/>
    <mergeCell ref="B24:M24"/>
    <mergeCell ref="A36:M36"/>
    <mergeCell ref="B16:M16"/>
    <mergeCell ref="E46:G46"/>
    <mergeCell ref="A37:M37"/>
    <mergeCell ref="A56:M56"/>
    <mergeCell ref="J93:M93"/>
    <mergeCell ref="B35:D35"/>
    <mergeCell ref="A72:M72"/>
    <mergeCell ref="A94:E95"/>
    <mergeCell ref="J95:M95"/>
    <mergeCell ref="J94:M94"/>
    <mergeCell ref="A49:M49"/>
    <mergeCell ref="A76:M76"/>
    <mergeCell ref="B83:G83"/>
    <mergeCell ref="K39:M39"/>
    <mergeCell ref="E39:G39"/>
    <mergeCell ref="D46:D47"/>
    <mergeCell ref="G92:H92"/>
    <mergeCell ref="A85:M85"/>
    <mergeCell ref="G94:H94"/>
    <mergeCell ref="H46:J46"/>
  </mergeCells>
  <pageMargins left="0.15748031496062992" right="0.15748031496062992" top="0.35433070866141736" bottom="0.31496062992125984" header="0.31496062992125984" footer="0.31496062992125984"/>
  <pageSetup paperSize="9" scale="80" fitToHeight="0" orientation="landscape" r:id="rId1"/>
  <rowBreaks count="4" manualBreakCount="4">
    <brk id="36" max="12" man="1"/>
    <brk id="54" max="12" man="1"/>
    <brk id="69" max="12" man="1"/>
    <brk id="8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1113123</vt:lpstr>
      <vt:lpstr>'1113123'!Область_печати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2021-03-03T08:57:19Z</cp:lastPrinted>
  <dcterms:created xsi:type="dcterms:W3CDTF">2020-01-27T08:50:59Z</dcterms:created>
  <dcterms:modified xsi:type="dcterms:W3CDTF">2021-03-03T08:57:19Z</dcterms:modified>
</cp:coreProperties>
</file>