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60" windowWidth="8475" windowHeight="6630" tabRatio="830" activeTab="0"/>
  </bookViews>
  <sheets>
    <sheet name="1216017" sheetId="1" r:id="rId1"/>
  </sheets>
  <definedNames>
    <definedName name="_xlnm.Print_Area" localSheetId="0">'1216017'!$A$1:$T$104</definedName>
  </definedNames>
  <calcPr fullCalcOnLoad="1"/>
</workbook>
</file>

<file path=xl/sharedStrings.xml><?xml version="1.0" encoding="utf-8"?>
<sst xmlns="http://schemas.openxmlformats.org/spreadsheetml/2006/main" count="216" uniqueCount="156">
  <si>
    <t>Спеціальний фонд</t>
  </si>
  <si>
    <t>Одиниця виміру</t>
  </si>
  <si>
    <r>
      <t xml:space="preserve">Обсяг бюджетних призначень/бюджетних асигнувань -   </t>
    </r>
    <r>
      <rPr>
        <sz val="10"/>
        <rFont val="Arial Cyr"/>
        <family val="0"/>
      </rPr>
      <t xml:space="preserve"> </t>
    </r>
  </si>
  <si>
    <r>
      <t xml:space="preserve">загального фонду -   </t>
    </r>
    <r>
      <rPr>
        <u val="single"/>
        <sz val="10"/>
        <rFont val="Arial Cyr"/>
        <family val="0"/>
      </rPr>
      <t xml:space="preserve">   </t>
    </r>
    <r>
      <rPr>
        <sz val="10"/>
        <rFont val="Arial Cyr"/>
        <family val="0"/>
      </rPr>
      <t xml:space="preserve">  </t>
    </r>
  </si>
  <si>
    <t>9.</t>
  </si>
  <si>
    <t>(найменування головного розпорядникакоштів місцевого бюджету)</t>
  </si>
  <si>
    <t>1.</t>
  </si>
  <si>
    <t>2.</t>
  </si>
  <si>
    <t>3.</t>
  </si>
  <si>
    <t>4.</t>
  </si>
  <si>
    <t>5.</t>
  </si>
  <si>
    <t>6.</t>
  </si>
  <si>
    <t>7.</t>
  </si>
  <si>
    <t>№ з/п</t>
  </si>
  <si>
    <t>8.</t>
  </si>
  <si>
    <t>Загальний фонд</t>
  </si>
  <si>
    <t>10.</t>
  </si>
  <si>
    <t>Джерело інформації</t>
  </si>
  <si>
    <t>ПОГОДЖЕНО:</t>
  </si>
  <si>
    <t>(ініціали та прізвище)</t>
  </si>
  <si>
    <t>(підпис)</t>
  </si>
  <si>
    <t>Підстави для виконання бюджетної програми:</t>
  </si>
  <si>
    <t>Мета бюджетної програми:</t>
  </si>
  <si>
    <t>%</t>
  </si>
  <si>
    <t>розрахунок</t>
  </si>
  <si>
    <t>Усього</t>
  </si>
  <si>
    <t>1.1.</t>
  </si>
  <si>
    <t>2.1.</t>
  </si>
  <si>
    <t>3.1.</t>
  </si>
  <si>
    <t>4.1.</t>
  </si>
  <si>
    <t>Директор департаменту бюджету та фінансів Житомирської міської ради</t>
  </si>
  <si>
    <t>Завдання бюджетної програми:</t>
  </si>
  <si>
    <t>Результативні показники бюджетної програми:</t>
  </si>
  <si>
    <t>Показник</t>
  </si>
  <si>
    <t>Завдання</t>
  </si>
  <si>
    <t>Перелік місцевих/регіональних програм, які виконуються у складі бюджетної програми</t>
  </si>
  <si>
    <t>Найменування місцевої/регіональної програми</t>
  </si>
  <si>
    <t>Напрями використання бюджетних коштів:</t>
  </si>
  <si>
    <t>Напрями використання коштів</t>
  </si>
  <si>
    <t xml:space="preserve">гривень, у тому числі </t>
  </si>
  <si>
    <t xml:space="preserve">гривень та спеціального фонду - </t>
  </si>
  <si>
    <t xml:space="preserve"> гривень.</t>
  </si>
  <si>
    <t>грн</t>
  </si>
  <si>
    <t xml:space="preserve">  </t>
  </si>
  <si>
    <t>затрат</t>
  </si>
  <si>
    <t>продукту</t>
  </si>
  <si>
    <t>ефективності</t>
  </si>
  <si>
    <t>якості</t>
  </si>
  <si>
    <t>од.</t>
  </si>
  <si>
    <t>Управління житлового господарства Житомирської міської ради</t>
  </si>
  <si>
    <t>1.2.</t>
  </si>
  <si>
    <t>рішення про місцевий бюджет, кошторис</t>
  </si>
  <si>
    <t>2.2.</t>
  </si>
  <si>
    <t>дані обліку</t>
  </si>
  <si>
    <t>Забезпечення належного стану житлових будинків та прибудинкових територій</t>
  </si>
  <si>
    <t>Завдання 1. Забезпечення належного стану житлових будинків та прибудинкових територій</t>
  </si>
  <si>
    <t xml:space="preserve">Кількість будинків житлового фонду </t>
  </si>
  <si>
    <t>1.3.</t>
  </si>
  <si>
    <t>1.4.</t>
  </si>
  <si>
    <t>1.5.</t>
  </si>
  <si>
    <t>1.6.</t>
  </si>
  <si>
    <t>1.7.</t>
  </si>
  <si>
    <t>Обстеження техстану конструкцій житлових будинків</t>
  </si>
  <si>
    <t>2.3.</t>
  </si>
  <si>
    <t>2.4.</t>
  </si>
  <si>
    <t>2.5.</t>
  </si>
  <si>
    <t>поточний ремонт</t>
  </si>
  <si>
    <t>2.6.</t>
  </si>
  <si>
    <t>кв.м</t>
  </si>
  <si>
    <t xml:space="preserve">Площа дворових територій, на якій планується проведення ремонту асфальтобетонного покриття, в т.ч.  </t>
  </si>
  <si>
    <t>розрахунок до кошторису</t>
  </si>
  <si>
    <t>3.4.</t>
  </si>
  <si>
    <t>3.5.</t>
  </si>
  <si>
    <t>Середня вартість поточного ремонту на 1 кв.м. прибудинкової території</t>
  </si>
  <si>
    <t xml:space="preserve">Середні витрати на техобстеження однієї будівлі    </t>
  </si>
  <si>
    <t>розрахунок (п.1.5./п.2.4.)</t>
  </si>
  <si>
    <t>розрахунок (п.1.7./п.2.6.)</t>
  </si>
  <si>
    <t>розрахунок (п.1.6./п.2.5.)</t>
  </si>
  <si>
    <t>Цілі державної політики, на досягнення яких спрямована реалізація бюджетної програми:</t>
  </si>
  <si>
    <t>Ціль державної політики</t>
  </si>
  <si>
    <t>11.</t>
  </si>
  <si>
    <t>Дата погодження</t>
  </si>
  <si>
    <t>Забезпечення надійного функціонування житлово-комунального господарства</t>
  </si>
  <si>
    <t>(гривень)</t>
  </si>
  <si>
    <t>М.П.</t>
  </si>
  <si>
    <t xml:space="preserve">Утримання та ефективна екслуатація об’єктів житлово-комунального господарства </t>
  </si>
  <si>
    <r>
      <t xml:space="preserve">                              </t>
    </r>
    <r>
      <rPr>
        <b/>
        <sz val="10"/>
        <rFont val="Times New Roman Cyr"/>
        <family val="0"/>
      </rPr>
      <t>ЗАТВЕРДЖЕНО</t>
    </r>
    <r>
      <rPr>
        <sz val="10"/>
        <rFont val="Times New Roman Cyr"/>
        <family val="1"/>
      </rPr>
      <t xml:space="preserve">
наказ  </t>
    </r>
  </si>
  <si>
    <t>Поточний ремонт асфальтобетонного покриття прибудинкових територій  житлових будинків управителів, ЖБК, ОСББ тощо</t>
  </si>
  <si>
    <t>Департамент бюджету та фінансів Житомирської міської ради</t>
  </si>
  <si>
    <t>3.6.</t>
  </si>
  <si>
    <t>4.2.</t>
  </si>
  <si>
    <t>Динаміка площі прибудинкової території, що підлягає ремонту за рахунок обсягу коштів на проведення поточного ремонту, в порівнянні з попереднім роком</t>
  </si>
  <si>
    <t>Виготовлення для фасадів житлових будинків покажчиків (табличок) назви вулиці, провулка, площі та номерних знаків</t>
  </si>
  <si>
    <t>Встановлення на фасадах житлових будинків покажчиків (табличок) назви вулиці, провулка, площі та номерними знаками</t>
  </si>
  <si>
    <t>Середні витрати на виготовлення  покажчиків (табличок) назви вулиці, провулка, площі та номерних знаків</t>
  </si>
  <si>
    <t>Середні витрати на встановлення  покажчиків (табличок) назви вулиці, провулка, площі та номерних знаків</t>
  </si>
  <si>
    <r>
      <t xml:space="preserve">бюджетної програми місцевого бюджету на </t>
    </r>
    <r>
      <rPr>
        <b/>
        <u val="single"/>
        <sz val="10"/>
        <rFont val="Arial Cyr"/>
        <family val="0"/>
      </rPr>
      <t xml:space="preserve"> 2020 </t>
    </r>
    <r>
      <rPr>
        <b/>
        <sz val="10"/>
        <rFont val="Arial Cyr"/>
        <family val="0"/>
      </rPr>
      <t>рік</t>
    </r>
  </si>
  <si>
    <t>код за ЄДРПОУ</t>
  </si>
  <si>
    <t>код бюджету</t>
  </si>
  <si>
    <t>6017</t>
  </si>
  <si>
    <t>О620</t>
  </si>
  <si>
    <t>Інша діяльність, повязана з експлуатацією обєктів житлово-комунального господарства</t>
  </si>
  <si>
    <t>розрахунок (п.1.4./п.2.3.)</t>
  </si>
  <si>
    <t xml:space="preserve">                                 Д.А. Прохорчук</t>
  </si>
  <si>
    <t xml:space="preserve">Забезпечення належного стану житлових будинків та прибудинкових територій </t>
  </si>
  <si>
    <t xml:space="preserve">                                   (найменування відповідального виконавця)</t>
  </si>
  <si>
    <t>5.1. Бюджетний кодекс України від 21.06.2001 №2542-ІІІ</t>
  </si>
  <si>
    <t>О6552000000</t>
  </si>
  <si>
    <r>
      <t>(</t>
    </r>
    <r>
      <rPr>
        <sz val="8"/>
        <rFont val="Arial Cyr"/>
        <family val="0"/>
      </rPr>
      <t>код Програмної класифікації видатків та кредитування місцевого бюджету</t>
    </r>
    <r>
      <rPr>
        <sz val="9"/>
        <rFont val="Arial Cyr"/>
        <family val="0"/>
      </rPr>
      <t>)</t>
    </r>
  </si>
  <si>
    <t xml:space="preserve">                                  (найменування головного розпорядника коштів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</si>
  <si>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</si>
  <si>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</si>
  <si>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                                                                   класифікацією видатків та кредитування місцевого бюджету)</t>
  </si>
  <si>
    <t>МП</t>
  </si>
  <si>
    <t>1.8.</t>
  </si>
  <si>
    <t>Придбання, вcтановлення дитячих майданчиків  та їх елементів,                 в т.ч. за пропозиціями депутатів</t>
  </si>
  <si>
    <t>2.7.</t>
  </si>
  <si>
    <t>3.7.</t>
  </si>
  <si>
    <t>розрахунок (п.1.8./п.2.7.)</t>
  </si>
  <si>
    <t>Рівень поліпшення стану житлового фонду та прибудинкових територій</t>
  </si>
  <si>
    <r>
      <t xml:space="preserve">ПАСПОРТ  </t>
    </r>
    <r>
      <rPr>
        <b/>
        <sz val="12"/>
        <rFont val="Arial Cyr"/>
        <family val="0"/>
      </rPr>
      <t>(із змінами)</t>
    </r>
  </si>
  <si>
    <t>5.2. Рішення міської ради від 18.12.2019 № 1716 "Про бюджет Житомирської міської об’єднаної територіальної громади на 2020 рік" (із змінами)</t>
  </si>
  <si>
    <t>1.9.</t>
  </si>
  <si>
    <t>2.8.</t>
  </si>
  <si>
    <t>3.8.</t>
  </si>
  <si>
    <t>Середні витрати на придбання матеріалів для проведення ремонту одного обєкту</t>
  </si>
  <si>
    <t>Забезпечення ремонтних робіт в житловому фонді та інше,                                     в т.ч. за пропозиціями депутатів</t>
  </si>
  <si>
    <t>розрахунок (п.1.9./п.2.8.)</t>
  </si>
  <si>
    <t>Кількість обєктів, для яких планується придбання матеріалів, проведення ремонтних робіт</t>
  </si>
  <si>
    <t xml:space="preserve">Кількість покажчиків (табличок) з назвами вулиць, провулків, площ та номерних знаків, які планується встановити </t>
  </si>
  <si>
    <t xml:space="preserve">Кількість покажчиків (табличок) з назвами вулиць, провулків, площі та номерних знаків, які планується виготовити </t>
  </si>
  <si>
    <t>Кількість будівель, які планується техобстежити</t>
  </si>
  <si>
    <t>Обсяг видатків запланованих для проведення  поточного  ремонту асфальтобетонного покриття прибудинкових триторій, ремонтних робіт в будинках та на прибудинкових територіях та ін,           з них:</t>
  </si>
  <si>
    <t>1.10.</t>
  </si>
  <si>
    <t>3.9.</t>
  </si>
  <si>
    <t>розрахунок (п.1.10./п.2.9.)</t>
  </si>
  <si>
    <t>2.9.</t>
  </si>
  <si>
    <t>Комплексна цільова Програма розвитку житлового господарства "Ефективне та надійне житлове господарство - мешканцям міста на 2018-2020 роки" Житомирської міської об’єднаної територіальної громади, Програма соціально-економічного розвитку і культурного розвитку території Житомирської обєднаної територіальної громади на 2020 рік (із змінами)</t>
  </si>
  <si>
    <t>1.11.</t>
  </si>
  <si>
    <t>2.10.</t>
  </si>
  <si>
    <t>3.10.</t>
  </si>
  <si>
    <t>розрахунок (п.1.11./п.2.10.)</t>
  </si>
  <si>
    <t>Облаштування бесідок у дворі будинку, в т.ч. за пропозиціями депутатів</t>
  </si>
  <si>
    <t>Кількість  бесідок, на яких планується облаштувати в дворі будинку</t>
  </si>
  <si>
    <t>Середні витрати на облаштування однієї бесідки у дворі будинку</t>
  </si>
  <si>
    <t>Кількість  обєктів, на яких планується встановити, відремонтувати дитячі майданчики та/або їх елементи</t>
  </si>
  <si>
    <t xml:space="preserve">Середня вартість придбання та встановлення, ремонту одного дитячого  майданчика  та/або його елемента </t>
  </si>
  <si>
    <t>5.4. Концепція інтегрованого розвитку м. Житомира до 2030 року</t>
  </si>
  <si>
    <t>5.3. Комплексна цільова Програма розвитку житлового господарства "Ефективне та надійне житлове господарство - мешканцям міста на 2018-2020 роки"   Житомирської міської об’єднаної територіальної громади  (із змінами)</t>
  </si>
  <si>
    <t>5.5. Програма соціально-економічного  і культурного розвитку території Житомирської обєднаної територіальної громади на 2020 рік (із змінами)</t>
  </si>
  <si>
    <t>Начальник управління житлового господарства Житомирської міської ради</t>
  </si>
  <si>
    <t xml:space="preserve">                                 А.В. Гуменюк</t>
  </si>
  <si>
    <t xml:space="preserve">Придбання, вcтановлення дитячих ігрових майданчиків  за адресами:                      вул. Троянівська, 18 та вул. Володимирівська, 3; вул. Івана Мазепи, 79; вул. І. Сльоти, 2; вул. Білоруська (навпроти будинків №36 та №38); вул. Перемоги, 54 на умовах співфінансування 70/30,             в т.ч. за рахунок коштів, передбачених для забезпечення потреб виборчого округу                          м. Житомира за пропозиціями депутатів </t>
  </si>
  <si>
    <t xml:space="preserve">Кількість  обєктів, на яких планується встановити дитячі ігрові майданчики за адресами:                      вул. Троянівська, 18 та вул. Володимирівська, 3; вул. Івана Мазепи, 79; вул. І. Сльоти, 2; вул. Білоруська (навпроти будинків №36 та №38); вул. Перемоги, 54 на умовах співфінансування 70/30, в т.ч. за рахунок коштів, передбачених для забезпечення потреб виборчого округу м. Житомира за пропозиціями депутатів </t>
  </si>
  <si>
    <t xml:space="preserve">Середня вартість придбання та встановлення одного дитячого  майданчика   за адресами:                      вул. Троянівська, 18 та вул. Володимирівська, 3; вул. Івана Мазепи, 79; вул. І. Сльоти, 2; вул. Білоруська (навпроти будинків №36 та №38); вул. Перемоги, 54 на умовах співфінансування 70/30,в т.ч. за рахунок коштів, передбачених для забезпечення потреб виборчого округу м. Житомира за пропозиціями депутатів  </t>
  </si>
  <si>
    <t xml:space="preserve">від 21.12.2020 № 52 -ОС                             </t>
  </si>
</sst>
</file>

<file path=xl/styles.xml><?xml version="1.0" encoding="utf-8"?>
<styleSheet xmlns="http://schemas.openxmlformats.org/spreadsheetml/2006/main">
  <numFmts count="3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[$-422]General"/>
    <numFmt numFmtId="182" formatCode="0.000"/>
    <numFmt numFmtId="183" formatCode="#,##0.0"/>
    <numFmt numFmtId="184" formatCode="#,##0.000"/>
    <numFmt numFmtId="185" formatCode="0.00000"/>
    <numFmt numFmtId="186" formatCode="0.0000"/>
    <numFmt numFmtId="187" formatCode="#,##0.0000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 Cyr"/>
      <family val="1"/>
    </font>
    <font>
      <sz val="8"/>
      <name val="Times New Roman Cyr"/>
      <family val="0"/>
    </font>
    <font>
      <sz val="8"/>
      <name val="Arial Cyr"/>
      <family val="0"/>
    </font>
    <font>
      <b/>
      <sz val="14"/>
      <name val="Arial Cyr"/>
      <family val="0"/>
    </font>
    <font>
      <sz val="11"/>
      <name val="Arial Cyr"/>
      <family val="0"/>
    </font>
    <font>
      <sz val="9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10"/>
      <color indexed="8"/>
      <name val="Arial1"/>
      <family val="0"/>
    </font>
    <font>
      <b/>
      <sz val="12"/>
      <name val="Arial Cyr"/>
      <family val="0"/>
    </font>
    <font>
      <u val="single"/>
      <sz val="10"/>
      <color indexed="20"/>
      <name val="Arial Cyr"/>
      <family val="0"/>
    </font>
    <font>
      <i/>
      <sz val="10"/>
      <name val="Arial Cyr"/>
      <family val="0"/>
    </font>
    <font>
      <b/>
      <u val="single"/>
      <sz val="10"/>
      <name val="Arial Cyr"/>
      <family val="0"/>
    </font>
    <font>
      <b/>
      <sz val="10"/>
      <name val="Times New Roman Cyr"/>
      <family val="0"/>
    </font>
    <font>
      <sz val="10"/>
      <color indexed="20"/>
      <name val="Arial Cyr"/>
      <family val="0"/>
    </font>
    <font>
      <sz val="10"/>
      <color indexed="10"/>
      <name val="Arial Cyr"/>
      <family val="0"/>
    </font>
    <font>
      <sz val="10"/>
      <color indexed="23"/>
      <name val="Arial Cyr"/>
      <family val="0"/>
    </font>
    <font>
      <sz val="10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181" fontId="10" fillId="0" borderId="0" applyBorder="0" applyProtection="0">
      <alignment/>
    </xf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0" fillId="0" borderId="0">
      <alignment/>
      <protection/>
    </xf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238">
    <xf numFmtId="0" fontId="0" fillId="0" borderId="0" xfId="0" applyAlignment="1">
      <alignment/>
    </xf>
    <xf numFmtId="0" fontId="0" fillId="0" borderId="0" xfId="53" applyFont="1" applyAlignment="1">
      <alignment horizontal="right"/>
      <protection/>
    </xf>
    <xf numFmtId="0" fontId="0" fillId="0" borderId="0" xfId="53" applyFont="1">
      <alignment/>
      <protection/>
    </xf>
    <xf numFmtId="0" fontId="0" fillId="0" borderId="0" xfId="53" applyFont="1" applyAlignment="1">
      <alignment/>
      <protection/>
    </xf>
    <xf numFmtId="0" fontId="0" fillId="0" borderId="0" xfId="0" applyAlignment="1">
      <alignment/>
    </xf>
    <xf numFmtId="0" fontId="0" fillId="0" borderId="0" xfId="53" applyFont="1" applyBorder="1" applyAlignment="1">
      <alignment/>
      <protection/>
    </xf>
    <xf numFmtId="0" fontId="0" fillId="0" borderId="0" xfId="53" applyFont="1" applyBorder="1" applyAlignment="1">
      <alignment horizontal="center"/>
      <protection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6" fillId="0" borderId="0" xfId="53" applyFont="1" applyAlignment="1">
      <alignment/>
      <protection/>
    </xf>
    <xf numFmtId="0" fontId="8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7" fillId="0" borderId="0" xfId="53" applyFont="1" applyBorder="1" applyAlignment="1">
      <alignment/>
      <protection/>
    </xf>
    <xf numFmtId="0" fontId="0" fillId="0" borderId="0" xfId="53" applyFont="1" applyAlignment="1">
      <alignment/>
      <protection/>
    </xf>
    <xf numFmtId="0" fontId="5" fillId="0" borderId="0" xfId="53" applyFont="1" applyAlignment="1">
      <alignment/>
      <protection/>
    </xf>
    <xf numFmtId="18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180" fontId="0" fillId="0" borderId="0" xfId="0" applyNumberFormat="1" applyFont="1" applyBorder="1" applyAlignment="1">
      <alignment horizontal="center" vertical="center"/>
    </xf>
    <xf numFmtId="0" fontId="0" fillId="32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13" fillId="0" borderId="0" xfId="0" applyFont="1" applyAlignment="1">
      <alignment horizontal="right" vertical="center"/>
    </xf>
    <xf numFmtId="0" fontId="0" fillId="0" borderId="0" xfId="0" applyFont="1" applyBorder="1" applyAlignment="1">
      <alignment horizontal="right" vertical="center" wrapText="1"/>
    </xf>
    <xf numFmtId="180" fontId="0" fillId="0" borderId="0" xfId="0" applyNumberFormat="1" applyFont="1" applyBorder="1" applyAlignment="1">
      <alignment vertical="center" wrapText="1"/>
    </xf>
    <xf numFmtId="180" fontId="0" fillId="0" borderId="0" xfId="0" applyNumberFormat="1" applyFont="1" applyBorder="1" applyAlignment="1">
      <alignment horizontal="center" vertical="center" wrapText="1"/>
    </xf>
    <xf numFmtId="180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32" borderId="0" xfId="53" applyFont="1" applyFill="1" applyBorder="1" applyAlignment="1">
      <alignment/>
      <protection/>
    </xf>
    <xf numFmtId="0" fontId="2" fillId="33" borderId="0" xfId="53" applyFont="1" applyFill="1" applyBorder="1" applyAlignment="1">
      <alignment/>
      <protection/>
    </xf>
    <xf numFmtId="0" fontId="0" fillId="0" borderId="0" xfId="0" applyFont="1" applyBorder="1" applyAlignment="1">
      <alignment horizont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4" fontId="0" fillId="32" borderId="11" xfId="0" applyNumberFormat="1" applyFont="1" applyFill="1" applyBorder="1" applyAlignment="1">
      <alignment horizontal="center" vertical="center" wrapText="1"/>
    </xf>
    <xf numFmtId="4" fontId="0" fillId="32" borderId="12" xfId="0" applyNumberFormat="1" applyFont="1" applyFill="1" applyBorder="1" applyAlignment="1">
      <alignment horizontal="center" vertical="center" wrapText="1"/>
    </xf>
    <xf numFmtId="4" fontId="0" fillId="32" borderId="13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53" applyFont="1" applyBorder="1" applyAlignment="1">
      <alignment/>
      <protection/>
    </xf>
    <xf numFmtId="0" fontId="8" fillId="0" borderId="0" xfId="0" applyFont="1" applyBorder="1" applyAlignment="1">
      <alignment/>
    </xf>
    <xf numFmtId="0" fontId="7" fillId="0" borderId="10" xfId="53" applyFont="1" applyBorder="1" applyAlignment="1">
      <alignment horizontal="center"/>
      <protection/>
    </xf>
    <xf numFmtId="0" fontId="7" fillId="0" borderId="0" xfId="53" applyFont="1" applyAlignment="1">
      <alignment horizontal="center"/>
      <protection/>
    </xf>
    <xf numFmtId="0" fontId="0" fillId="0" borderId="0" xfId="0" applyBorder="1" applyAlignment="1">
      <alignment/>
    </xf>
    <xf numFmtId="49" fontId="8" fillId="0" borderId="0" xfId="53" applyNumberFormat="1" applyFont="1" applyBorder="1" applyAlignment="1">
      <alignment horizontal="center"/>
      <protection/>
    </xf>
    <xf numFmtId="0" fontId="8" fillId="0" borderId="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32" borderId="0" xfId="0" applyFont="1" applyFill="1" applyBorder="1" applyAlignment="1">
      <alignment/>
    </xf>
    <xf numFmtId="0" fontId="4" fillId="0" borderId="0" xfId="53" applyFont="1" applyAlignment="1">
      <alignment vertical="top"/>
      <protection/>
    </xf>
    <xf numFmtId="0" fontId="0" fillId="0" borderId="0" xfId="53" applyFont="1" applyBorder="1" applyAlignment="1">
      <alignment horizontal="center" vertical="top"/>
      <protection/>
    </xf>
    <xf numFmtId="0" fontId="0" fillId="0" borderId="0" xfId="53" applyFont="1" applyAlignment="1">
      <alignment vertical="top"/>
      <protection/>
    </xf>
    <xf numFmtId="0" fontId="0" fillId="0" borderId="0" xfId="0" applyAlignment="1">
      <alignment vertical="top"/>
    </xf>
    <xf numFmtId="0" fontId="4" fillId="0" borderId="0" xfId="53" applyFont="1" applyAlignment="1">
      <alignment horizontal="center" vertical="top" wrapText="1"/>
      <protection/>
    </xf>
    <xf numFmtId="0" fontId="4" fillId="0" borderId="0" xfId="53" applyFont="1" applyBorder="1" applyAlignment="1">
      <alignment horizontal="center" vertical="top" wrapText="1"/>
      <protection/>
    </xf>
    <xf numFmtId="0" fontId="4" fillId="0" borderId="14" xfId="53" applyFont="1" applyBorder="1" applyAlignment="1">
      <alignment vertical="top"/>
      <protection/>
    </xf>
    <xf numFmtId="0" fontId="0" fillId="0" borderId="0" xfId="0" applyFont="1" applyBorder="1" applyAlignment="1">
      <alignment horizontal="center" vertical="center" wrapText="1"/>
    </xf>
    <xf numFmtId="4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3" fontId="0" fillId="34" borderId="13" xfId="0" applyNumberFormat="1" applyFont="1" applyFill="1" applyBorder="1" applyAlignment="1">
      <alignment vertical="center" wrapText="1"/>
    </xf>
    <xf numFmtId="3" fontId="0" fillId="32" borderId="0" xfId="0" applyNumberFormat="1" applyFont="1" applyFill="1" applyBorder="1" applyAlignment="1">
      <alignment vertical="center" wrapText="1"/>
    </xf>
    <xf numFmtId="3" fontId="0" fillId="32" borderId="11" xfId="0" applyNumberFormat="1" applyFont="1" applyFill="1" applyBorder="1" applyAlignment="1">
      <alignment horizontal="center" vertical="center" wrapText="1"/>
    </xf>
    <xf numFmtId="3" fontId="0" fillId="32" borderId="12" xfId="0" applyNumberFormat="1" applyFont="1" applyFill="1" applyBorder="1" applyAlignment="1">
      <alignment horizontal="center" vertical="center" wrapText="1"/>
    </xf>
    <xf numFmtId="3" fontId="0" fillId="32" borderId="13" xfId="0" applyNumberFormat="1" applyFont="1" applyFill="1" applyBorder="1" applyAlignment="1">
      <alignment horizontal="center" vertical="center" wrapText="1"/>
    </xf>
    <xf numFmtId="4" fontId="0" fillId="0" borderId="15" xfId="0" applyNumberFormat="1" applyFont="1" applyBorder="1" applyAlignment="1">
      <alignment horizontal="center" vertical="center" wrapText="1"/>
    </xf>
    <xf numFmtId="4" fontId="0" fillId="32" borderId="15" xfId="0" applyNumberFormat="1" applyFont="1" applyFill="1" applyBorder="1" applyAlignment="1">
      <alignment horizontal="center" vertical="center" wrapText="1"/>
    </xf>
    <xf numFmtId="3" fontId="0" fillId="32" borderId="16" xfId="0" applyNumberFormat="1" applyFont="1" applyFill="1" applyBorder="1" applyAlignment="1">
      <alignment horizontal="center" vertical="center" wrapText="1"/>
    </xf>
    <xf numFmtId="3" fontId="0" fillId="32" borderId="14" xfId="0" applyNumberFormat="1" applyFont="1" applyFill="1" applyBorder="1" applyAlignment="1">
      <alignment horizontal="center" vertical="center" wrapText="1"/>
    </xf>
    <xf numFmtId="3" fontId="0" fillId="32" borderId="17" xfId="0" applyNumberFormat="1" applyFont="1" applyFill="1" applyBorder="1" applyAlignment="1">
      <alignment horizontal="center" vertical="center" wrapText="1"/>
    </xf>
    <xf numFmtId="3" fontId="0" fillId="0" borderId="15" xfId="0" applyNumberFormat="1" applyFont="1" applyBorder="1" applyAlignment="1">
      <alignment horizontal="center" vertical="center" wrapText="1"/>
    </xf>
    <xf numFmtId="3" fontId="0" fillId="34" borderId="15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32" borderId="11" xfId="0" applyFont="1" applyFill="1" applyBorder="1" applyAlignment="1">
      <alignment horizontal="center" vertical="center" wrapText="1"/>
    </xf>
    <xf numFmtId="0" fontId="0" fillId="32" borderId="12" xfId="0" applyFont="1" applyFill="1" applyBorder="1" applyAlignment="1">
      <alignment horizontal="center" vertical="center" wrapText="1"/>
    </xf>
    <xf numFmtId="0" fontId="0" fillId="32" borderId="13" xfId="0" applyFont="1" applyFill="1" applyBorder="1" applyAlignment="1">
      <alignment horizontal="center" vertical="center" wrapText="1"/>
    </xf>
    <xf numFmtId="3" fontId="0" fillId="32" borderId="11" xfId="0" applyNumberFormat="1" applyFont="1" applyFill="1" applyBorder="1" applyAlignment="1">
      <alignment horizontal="center" vertical="center" wrapText="1"/>
    </xf>
    <xf numFmtId="3" fontId="0" fillId="32" borderId="12" xfId="0" applyNumberFormat="1" applyFont="1" applyFill="1" applyBorder="1" applyAlignment="1">
      <alignment horizontal="center" vertical="center" wrapText="1"/>
    </xf>
    <xf numFmtId="3" fontId="0" fillId="32" borderId="13" xfId="0" applyNumberFormat="1" applyFont="1" applyFill="1" applyBorder="1" applyAlignment="1">
      <alignment horizontal="center" vertical="center" wrapText="1"/>
    </xf>
    <xf numFmtId="4" fontId="19" fillId="32" borderId="15" xfId="0" applyNumberFormat="1" applyFont="1" applyFill="1" applyBorder="1" applyAlignment="1">
      <alignment horizontal="center" vertical="center" wrapText="1"/>
    </xf>
    <xf numFmtId="0" fontId="0" fillId="35" borderId="11" xfId="0" applyFont="1" applyFill="1" applyBorder="1" applyAlignment="1">
      <alignment horizontal="left" vertical="center" wrapText="1"/>
    </xf>
    <xf numFmtId="0" fontId="0" fillId="35" borderId="13" xfId="0" applyFont="1" applyFill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 wrapText="1"/>
    </xf>
    <xf numFmtId="0" fontId="0" fillId="35" borderId="13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32" borderId="11" xfId="0" applyFont="1" applyFill="1" applyBorder="1" applyAlignment="1">
      <alignment horizontal="left" vertical="center" wrapText="1"/>
    </xf>
    <xf numFmtId="0" fontId="0" fillId="32" borderId="13" xfId="0" applyFont="1" applyFill="1" applyBorder="1" applyAlignment="1">
      <alignment horizontal="left" vertical="center" wrapText="1"/>
    </xf>
    <xf numFmtId="4" fontId="0" fillId="32" borderId="11" xfId="0" applyNumberFormat="1" applyFont="1" applyFill="1" applyBorder="1" applyAlignment="1">
      <alignment horizontal="center" vertical="center" wrapText="1"/>
    </xf>
    <xf numFmtId="4" fontId="0" fillId="32" borderId="12" xfId="0" applyNumberFormat="1" applyFont="1" applyFill="1" applyBorder="1" applyAlignment="1">
      <alignment horizontal="center" vertical="center" wrapText="1"/>
    </xf>
    <xf numFmtId="4" fontId="0" fillId="32" borderId="13" xfId="0" applyNumberFormat="1" applyFont="1" applyFill="1" applyBorder="1" applyAlignment="1">
      <alignment horizontal="center" vertical="center" wrapText="1"/>
    </xf>
    <xf numFmtId="4" fontId="0" fillId="35" borderId="11" xfId="0" applyNumberFormat="1" applyFont="1" applyFill="1" applyBorder="1" applyAlignment="1">
      <alignment horizontal="center" vertical="center" wrapText="1"/>
    </xf>
    <xf numFmtId="4" fontId="0" fillId="35" borderId="12" xfId="0" applyNumberFormat="1" applyFont="1" applyFill="1" applyBorder="1" applyAlignment="1">
      <alignment horizontal="center" vertical="center" wrapText="1"/>
    </xf>
    <xf numFmtId="4" fontId="0" fillId="35" borderId="13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6" fontId="0" fillId="0" borderId="11" xfId="0" applyNumberFormat="1" applyBorder="1" applyAlignment="1">
      <alignment horizontal="center" vertical="center" wrapText="1"/>
    </xf>
    <xf numFmtId="16" fontId="0" fillId="0" borderId="13" xfId="0" applyNumberFormat="1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 wrapText="1"/>
    </xf>
    <xf numFmtId="0" fontId="0" fillId="35" borderId="12" xfId="0" applyFont="1" applyFill="1" applyBorder="1" applyAlignment="1">
      <alignment horizontal="center" vertical="center" wrapText="1"/>
    </xf>
    <xf numFmtId="0" fontId="0" fillId="35" borderId="13" xfId="0" applyFont="1" applyFill="1" applyBorder="1" applyAlignment="1">
      <alignment horizontal="center" vertical="center" wrapText="1"/>
    </xf>
    <xf numFmtId="0" fontId="0" fillId="32" borderId="11" xfId="0" applyFont="1" applyFill="1" applyBorder="1" applyAlignment="1">
      <alignment horizontal="center" vertical="center" wrapText="1"/>
    </xf>
    <xf numFmtId="0" fontId="0" fillId="32" borderId="12" xfId="0" applyFont="1" applyFill="1" applyBorder="1" applyAlignment="1">
      <alignment horizontal="center" vertical="center" wrapText="1"/>
    </xf>
    <xf numFmtId="0" fontId="0" fillId="32" borderId="13" xfId="0" applyFont="1" applyFill="1" applyBorder="1" applyAlignment="1">
      <alignment horizontal="center" vertical="center" wrapText="1"/>
    </xf>
    <xf numFmtId="4" fontId="0" fillId="0" borderId="11" xfId="0" applyNumberFormat="1" applyFont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1" fontId="0" fillId="0" borderId="11" xfId="0" applyNumberFormat="1" applyFont="1" applyBorder="1" applyAlignment="1">
      <alignment horizontal="center" vertical="center" wrapText="1"/>
    </xf>
    <xf numFmtId="1" fontId="0" fillId="0" borderId="12" xfId="0" applyNumberFormat="1" applyFont="1" applyBorder="1" applyAlignment="1">
      <alignment horizontal="center" vertical="center" wrapText="1"/>
    </xf>
    <xf numFmtId="1" fontId="0" fillId="0" borderId="13" xfId="0" applyNumberFormat="1" applyFont="1" applyBorder="1" applyAlignment="1">
      <alignment horizontal="center" vertical="center" wrapText="1"/>
    </xf>
    <xf numFmtId="4" fontId="0" fillId="0" borderId="11" xfId="0" applyNumberFormat="1" applyFont="1" applyFill="1" applyBorder="1" applyAlignment="1">
      <alignment horizontal="center" vertical="center" wrapText="1"/>
    </xf>
    <xf numFmtId="4" fontId="0" fillId="0" borderId="12" xfId="0" applyNumberFormat="1" applyFont="1" applyFill="1" applyBorder="1" applyAlignment="1">
      <alignment horizontal="center" vertical="center" wrapText="1"/>
    </xf>
    <xf numFmtId="4" fontId="0" fillId="0" borderId="13" xfId="0" applyNumberFormat="1" applyFont="1" applyFill="1" applyBorder="1" applyAlignment="1">
      <alignment horizontal="center" vertical="center" wrapText="1"/>
    </xf>
    <xf numFmtId="49" fontId="0" fillId="0" borderId="11" xfId="0" applyNumberFormat="1" applyBorder="1" applyAlignment="1">
      <alignment horizontal="left" vertical="center" wrapText="1"/>
    </xf>
    <xf numFmtId="49" fontId="0" fillId="0" borderId="12" xfId="0" applyNumberFormat="1" applyFont="1" applyBorder="1" applyAlignment="1">
      <alignment horizontal="left" vertical="center" wrapText="1"/>
    </xf>
    <xf numFmtId="49" fontId="0" fillId="0" borderId="13" xfId="0" applyNumberFormat="1" applyFont="1" applyBorder="1" applyAlignment="1">
      <alignment horizontal="left" vertical="center" wrapText="1"/>
    </xf>
    <xf numFmtId="4" fontId="0" fillId="0" borderId="11" xfId="0" applyNumberFormat="1" applyFont="1" applyFill="1" applyBorder="1" applyAlignment="1">
      <alignment horizontal="center" vertical="center" wrapText="1"/>
    </xf>
    <xf numFmtId="4" fontId="0" fillId="0" borderId="12" xfId="0" applyNumberFormat="1" applyFont="1" applyFill="1" applyBorder="1" applyAlignment="1">
      <alignment horizontal="center" vertical="center" wrapText="1"/>
    </xf>
    <xf numFmtId="4" fontId="0" fillId="0" borderId="13" xfId="0" applyNumberFormat="1" applyFont="1" applyFill="1" applyBorder="1" applyAlignment="1">
      <alignment horizontal="center" vertical="center" wrapText="1"/>
    </xf>
    <xf numFmtId="4" fontId="0" fillId="0" borderId="11" xfId="0" applyNumberFormat="1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15" xfId="0" applyNumberFormat="1" applyFont="1" applyBorder="1" applyAlignment="1">
      <alignment horizontal="center" vertical="center"/>
    </xf>
    <xf numFmtId="0" fontId="4" fillId="0" borderId="0" xfId="53" applyFont="1" applyBorder="1" applyAlignment="1">
      <alignment horizontal="center" vertical="top"/>
      <protection/>
    </xf>
    <xf numFmtId="0" fontId="0" fillId="0" borderId="12" xfId="0" applyFont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4" fontId="0" fillId="0" borderId="11" xfId="0" applyNumberFormat="1" applyFont="1" applyBorder="1" applyAlignment="1">
      <alignment horizontal="center" vertical="center"/>
    </xf>
    <xf numFmtId="4" fontId="0" fillId="0" borderId="12" xfId="0" applyNumberFormat="1" applyFont="1" applyBorder="1" applyAlignment="1">
      <alignment horizontal="center" vertical="center"/>
    </xf>
    <xf numFmtId="4" fontId="0" fillId="0" borderId="13" xfId="0" applyNumberFormat="1" applyFont="1" applyBorder="1" applyAlignment="1">
      <alignment horizontal="center" vertical="center"/>
    </xf>
    <xf numFmtId="0" fontId="9" fillId="0" borderId="0" xfId="53" applyFont="1" applyAlignment="1">
      <alignment horizontal="center"/>
      <protection/>
    </xf>
    <xf numFmtId="0" fontId="7" fillId="0" borderId="14" xfId="53" applyFont="1" applyBorder="1" applyAlignment="1">
      <alignment horizontal="center" vertical="top" wrapText="1"/>
      <protection/>
    </xf>
    <xf numFmtId="0" fontId="0" fillId="0" borderId="10" xfId="53" applyFont="1" applyBorder="1" applyAlignment="1">
      <alignment horizontal="center"/>
      <protection/>
    </xf>
    <xf numFmtId="0" fontId="0" fillId="0" borderId="10" xfId="53" applyFont="1" applyBorder="1" applyAlignment="1">
      <alignment horizontal="left"/>
      <protection/>
    </xf>
    <xf numFmtId="0" fontId="0" fillId="0" borderId="10" xfId="53" applyNumberFormat="1" applyFont="1" applyBorder="1" applyAlignment="1">
      <alignment horizontal="center"/>
      <protection/>
    </xf>
    <xf numFmtId="0" fontId="7" fillId="0" borderId="0" xfId="53" applyFont="1" applyBorder="1" applyAlignment="1">
      <alignment horizontal="left"/>
      <protection/>
    </xf>
    <xf numFmtId="0" fontId="12" fillId="0" borderId="0" xfId="0" applyFont="1" applyBorder="1" applyAlignment="1">
      <alignment horizontal="left" wrapText="1"/>
    </xf>
    <xf numFmtId="0" fontId="0" fillId="0" borderId="0" xfId="0" applyAlignment="1">
      <alignment/>
    </xf>
    <xf numFmtId="0" fontId="17" fillId="0" borderId="11" xfId="0" applyFont="1" applyFill="1" applyBorder="1" applyAlignment="1">
      <alignment horizontal="left" vertical="center" wrapText="1"/>
    </xf>
    <xf numFmtId="0" fontId="17" fillId="0" borderId="12" xfId="0" applyFont="1" applyFill="1" applyBorder="1" applyAlignment="1">
      <alignment horizontal="left" vertical="center" wrapText="1"/>
    </xf>
    <xf numFmtId="0" fontId="17" fillId="0" borderId="13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left" wrapText="1"/>
    </xf>
    <xf numFmtId="4" fontId="0" fillId="0" borderId="0" xfId="53" applyNumberFormat="1" applyFont="1" applyAlignment="1">
      <alignment horizontal="center"/>
      <protection/>
    </xf>
    <xf numFmtId="0" fontId="4" fillId="0" borderId="14" xfId="53" applyFont="1" applyBorder="1" applyAlignment="1">
      <alignment horizontal="center" vertical="top" wrapText="1"/>
      <protection/>
    </xf>
    <xf numFmtId="0" fontId="0" fillId="0" borderId="0" xfId="0" applyFont="1" applyAlignment="1">
      <alignment vertical="center"/>
    </xf>
    <xf numFmtId="4" fontId="0" fillId="0" borderId="0" xfId="0" applyNumberFormat="1" applyAlignment="1">
      <alignment horizontal="center"/>
    </xf>
    <xf numFmtId="0" fontId="8" fillId="0" borderId="0" xfId="0" applyFont="1" applyBorder="1" applyAlignment="1">
      <alignment horizontal="left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4" fontId="0" fillId="0" borderId="0" xfId="0" applyNumberFormat="1" applyFont="1" applyAlignment="1">
      <alignment horizontal="center"/>
    </xf>
    <xf numFmtId="0" fontId="16" fillId="0" borderId="10" xfId="0" applyFont="1" applyBorder="1" applyAlignment="1">
      <alignment horizontal="left" wrapText="1"/>
    </xf>
    <xf numFmtId="49" fontId="2" fillId="0" borderId="0" xfId="53" applyNumberFormat="1" applyFont="1" applyFill="1" applyAlignment="1">
      <alignment horizontal="left" wrapText="1"/>
      <protection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49" fontId="3" fillId="0" borderId="14" xfId="53" applyNumberFormat="1" applyFont="1" applyBorder="1" applyAlignment="1">
      <alignment horizontal="center" wrapText="1"/>
      <protection/>
    </xf>
    <xf numFmtId="0" fontId="0" fillId="0" borderId="15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5" fillId="0" borderId="0" xfId="53" applyFont="1" applyAlignment="1">
      <alignment horizontal="center"/>
      <protection/>
    </xf>
    <xf numFmtId="0" fontId="0" fillId="0" borderId="10" xfId="0" applyBorder="1" applyAlignment="1">
      <alignment horizontal="left" wrapText="1"/>
    </xf>
    <xf numFmtId="0" fontId="0" fillId="0" borderId="0" xfId="0" applyFont="1" applyAlignment="1">
      <alignment vertical="center"/>
    </xf>
    <xf numFmtId="0" fontId="0" fillId="35" borderId="15" xfId="0" applyFont="1" applyFill="1" applyBorder="1" applyAlignment="1">
      <alignment horizontal="center" vertical="center" wrapText="1"/>
    </xf>
    <xf numFmtId="0" fontId="0" fillId="35" borderId="11" xfId="0" applyFont="1" applyFill="1" applyBorder="1" applyAlignment="1">
      <alignment horizontal="left" vertical="center" wrapText="1"/>
    </xf>
    <xf numFmtId="0" fontId="0" fillId="35" borderId="13" xfId="0" applyFont="1" applyFill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4" fontId="0" fillId="0" borderId="11" xfId="0" applyNumberFormat="1" applyFont="1" applyBorder="1" applyAlignment="1">
      <alignment horizontal="center" vertical="center" wrapText="1"/>
    </xf>
    <xf numFmtId="4" fontId="18" fillId="34" borderId="11" xfId="0" applyNumberFormat="1" applyFont="1" applyFill="1" applyBorder="1" applyAlignment="1">
      <alignment horizontal="center" vertical="center" wrapText="1"/>
    </xf>
    <xf numFmtId="4" fontId="18" fillId="34" borderId="12" xfId="0" applyNumberFormat="1" applyFont="1" applyFill="1" applyBorder="1" applyAlignment="1">
      <alignment horizontal="center" vertical="center" wrapText="1"/>
    </xf>
    <xf numFmtId="4" fontId="18" fillId="34" borderId="13" xfId="0" applyNumberFormat="1" applyFont="1" applyFill="1" applyBorder="1" applyAlignment="1">
      <alignment horizontal="center" vertical="center" wrapText="1"/>
    </xf>
    <xf numFmtId="0" fontId="0" fillId="35" borderId="15" xfId="0" applyFont="1" applyFill="1" applyBorder="1" applyAlignment="1">
      <alignment horizontal="center" vertical="center" wrapText="1"/>
    </xf>
    <xf numFmtId="4" fontId="18" fillId="34" borderId="15" xfId="0" applyNumberFormat="1" applyFont="1" applyFill="1" applyBorder="1" applyAlignment="1">
      <alignment horizontal="center" vertical="center" wrapText="1"/>
    </xf>
    <xf numFmtId="0" fontId="0" fillId="32" borderId="11" xfId="0" applyFill="1" applyBorder="1" applyAlignment="1">
      <alignment horizontal="left" vertical="center" wrapText="1"/>
    </xf>
    <xf numFmtId="0" fontId="0" fillId="32" borderId="13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13" xfId="0" applyFont="1" applyBorder="1" applyAlignment="1">
      <alignment horizontal="left" vertical="center" wrapText="1"/>
    </xf>
    <xf numFmtId="183" fontId="0" fillId="0" borderId="11" xfId="0" applyNumberFormat="1" applyFont="1" applyBorder="1" applyAlignment="1">
      <alignment horizontal="center" vertical="center" wrapText="1"/>
    </xf>
    <xf numFmtId="183" fontId="0" fillId="0" borderId="12" xfId="0" applyNumberFormat="1" applyFont="1" applyBorder="1" applyAlignment="1">
      <alignment horizontal="center" vertical="center" wrapText="1"/>
    </xf>
    <xf numFmtId="183" fontId="0" fillId="0" borderId="13" xfId="0" applyNumberFormat="1" applyFont="1" applyBorder="1" applyAlignment="1">
      <alignment horizontal="center" vertical="center" wrapText="1"/>
    </xf>
    <xf numFmtId="0" fontId="0" fillId="32" borderId="13" xfId="0" applyFill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3" fontId="0" fillId="32" borderId="11" xfId="0" applyNumberFormat="1" applyFont="1" applyFill="1" applyBorder="1" applyAlignment="1">
      <alignment horizontal="center" vertical="center" wrapText="1"/>
    </xf>
    <xf numFmtId="3" fontId="0" fillId="32" borderId="12" xfId="0" applyNumberFormat="1" applyFont="1" applyFill="1" applyBorder="1" applyAlignment="1">
      <alignment horizontal="center" vertical="center" wrapText="1"/>
    </xf>
    <xf numFmtId="3" fontId="0" fillId="32" borderId="13" xfId="0" applyNumberFormat="1" applyFont="1" applyFill="1" applyBorder="1" applyAlignment="1">
      <alignment horizontal="center" vertical="center" wrapText="1"/>
    </xf>
    <xf numFmtId="3" fontId="0" fillId="0" borderId="15" xfId="0" applyNumberFormat="1" applyFont="1" applyBorder="1" applyAlignment="1">
      <alignment horizontal="center" vertical="center" wrapText="1"/>
    </xf>
    <xf numFmtId="183" fontId="0" fillId="0" borderId="15" xfId="0" applyNumberFormat="1" applyFont="1" applyBorder="1" applyAlignment="1">
      <alignment horizontal="center" vertical="center" wrapText="1"/>
    </xf>
    <xf numFmtId="0" fontId="0" fillId="32" borderId="0" xfId="0" applyFont="1" applyFill="1" applyBorder="1" applyAlignment="1">
      <alignment/>
    </xf>
    <xf numFmtId="4" fontId="0" fillId="34" borderId="11" xfId="0" applyNumberFormat="1" applyFont="1" applyFill="1" applyBorder="1" applyAlignment="1">
      <alignment horizontal="center" vertical="center" wrapText="1"/>
    </xf>
    <xf numFmtId="4" fontId="0" fillId="34" borderId="12" xfId="0" applyNumberFormat="1" applyFont="1" applyFill="1" applyBorder="1" applyAlignment="1">
      <alignment horizontal="center" vertical="center" wrapText="1"/>
    </xf>
    <xf numFmtId="4" fontId="0" fillId="34" borderId="13" xfId="0" applyNumberFormat="1" applyFont="1" applyFill="1" applyBorder="1" applyAlignment="1">
      <alignment horizontal="center" vertical="center" wrapText="1"/>
    </xf>
    <xf numFmtId="0" fontId="0" fillId="32" borderId="0" xfId="0" applyFont="1" applyFill="1" applyBorder="1" applyAlignment="1">
      <alignment horizontal="center"/>
    </xf>
    <xf numFmtId="4" fontId="0" fillId="34" borderId="11" xfId="0" applyNumberFormat="1" applyFont="1" applyFill="1" applyBorder="1" applyAlignment="1">
      <alignment horizontal="center" vertical="center" wrapText="1"/>
    </xf>
    <xf numFmtId="4" fontId="0" fillId="34" borderId="13" xfId="0" applyNumberFormat="1" applyFont="1" applyFill="1" applyBorder="1" applyAlignment="1">
      <alignment horizontal="center" vertical="center" wrapText="1"/>
    </xf>
    <xf numFmtId="3" fontId="53" fillId="32" borderId="11" xfId="0" applyNumberFormat="1" applyFont="1" applyFill="1" applyBorder="1" applyAlignment="1">
      <alignment horizontal="center" vertical="center" wrapText="1"/>
    </xf>
    <xf numFmtId="3" fontId="53" fillId="32" borderId="12" xfId="0" applyNumberFormat="1" applyFont="1" applyFill="1" applyBorder="1" applyAlignment="1">
      <alignment horizontal="center" vertical="center" wrapText="1"/>
    </xf>
    <xf numFmtId="3" fontId="53" fillId="32" borderId="13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34" borderId="11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6"/>
  <sheetViews>
    <sheetView tabSelected="1" view="pageBreakPreview" zoomScaleSheetLayoutView="100" zoomScalePageLayoutView="0" workbookViewId="0" topLeftCell="A1">
      <selection activeCell="AB15" sqref="AB15"/>
    </sheetView>
  </sheetViews>
  <sheetFormatPr defaultColWidth="9.00390625" defaultRowHeight="12.75"/>
  <cols>
    <col min="1" max="1" width="4.00390625" style="0" customWidth="1"/>
    <col min="2" max="2" width="5.25390625" style="0" customWidth="1"/>
    <col min="3" max="3" width="9.75390625" style="0" customWidth="1"/>
    <col min="4" max="4" width="23.375" style="0" customWidth="1"/>
    <col min="5" max="5" width="12.25390625" style="0" customWidth="1"/>
    <col min="6" max="6" width="6.625" style="0" customWidth="1"/>
    <col min="7" max="7" width="4.875" style="0" customWidth="1"/>
    <col min="8" max="8" width="3.75390625" style="0" customWidth="1"/>
    <col min="9" max="9" width="6.125" style="0" customWidth="1"/>
    <col min="10" max="10" width="5.625" style="0" customWidth="1"/>
    <col min="11" max="11" width="5.875" style="0" customWidth="1"/>
    <col min="12" max="12" width="5.375" style="0" customWidth="1"/>
    <col min="13" max="14" width="6.25390625" style="0" customWidth="1"/>
    <col min="15" max="15" width="5.625" style="0" customWidth="1"/>
    <col min="16" max="17" width="5.75390625" style="0" customWidth="1"/>
    <col min="20" max="20" width="9.00390625" style="0" customWidth="1"/>
    <col min="21" max="21" width="9.375" style="0" hidden="1" customWidth="1"/>
  </cols>
  <sheetData>
    <row r="1" spans="1:19" ht="7.5" customHeight="1">
      <c r="A1" s="7"/>
      <c r="O1" s="173" t="s">
        <v>86</v>
      </c>
      <c r="P1" s="173"/>
      <c r="Q1" s="173"/>
      <c r="R1" s="173"/>
      <c r="S1" s="173"/>
    </row>
    <row r="2" spans="1:19" ht="6.75" customHeight="1">
      <c r="A2" s="7"/>
      <c r="O2" s="173"/>
      <c r="P2" s="173"/>
      <c r="Q2" s="173"/>
      <c r="R2" s="173"/>
      <c r="S2" s="173"/>
    </row>
    <row r="3" spans="1:19" ht="18.75" customHeight="1">
      <c r="A3" s="7"/>
      <c r="O3" s="173"/>
      <c r="P3" s="173"/>
      <c r="Q3" s="173"/>
      <c r="R3" s="173"/>
      <c r="S3" s="173"/>
    </row>
    <row r="4" spans="1:19" ht="25.5" customHeight="1">
      <c r="A4" s="7"/>
      <c r="O4" s="174" t="s">
        <v>49</v>
      </c>
      <c r="P4" s="175"/>
      <c r="Q4" s="175"/>
      <c r="R4" s="175"/>
      <c r="S4" s="175"/>
    </row>
    <row r="5" spans="1:19" ht="20.25" customHeight="1">
      <c r="A5" s="7"/>
      <c r="O5" s="176" t="s">
        <v>5</v>
      </c>
      <c r="P5" s="176"/>
      <c r="Q5" s="176"/>
      <c r="R5" s="176"/>
      <c r="S5" s="176"/>
    </row>
    <row r="6" spans="1:19" ht="12.75">
      <c r="A6" s="7"/>
      <c r="O6" s="39" t="s">
        <v>155</v>
      </c>
      <c r="P6" s="39"/>
      <c r="Q6" s="39"/>
      <c r="R6" s="39"/>
      <c r="S6" s="39"/>
    </row>
    <row r="7" spans="1:19" ht="5.25" customHeight="1">
      <c r="A7" s="7"/>
      <c r="O7" s="38"/>
      <c r="P7" s="38"/>
      <c r="Q7" s="38"/>
      <c r="R7" s="38"/>
      <c r="S7" s="38"/>
    </row>
    <row r="8" spans="1:19" ht="27.75" customHeight="1">
      <c r="A8" s="1"/>
      <c r="B8" s="2"/>
      <c r="C8" s="2"/>
      <c r="D8" s="2"/>
      <c r="E8" s="2"/>
      <c r="F8" s="2"/>
      <c r="G8" s="185" t="s">
        <v>120</v>
      </c>
      <c r="H8" s="185"/>
      <c r="I8" s="185"/>
      <c r="J8" s="185"/>
      <c r="K8" s="185"/>
      <c r="L8" s="185"/>
      <c r="M8" s="15"/>
      <c r="N8" s="15"/>
      <c r="S8" s="2"/>
    </row>
    <row r="9" spans="1:19" ht="12.75">
      <c r="A9" s="1"/>
      <c r="B9" s="2"/>
      <c r="C9" s="2"/>
      <c r="D9" s="151" t="s">
        <v>96</v>
      </c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2"/>
    </row>
    <row r="10" spans="1:19" ht="10.5" customHeight="1">
      <c r="A10" s="1"/>
      <c r="B10" s="2"/>
      <c r="C10" s="2"/>
      <c r="D10" s="2"/>
      <c r="E10" s="2"/>
      <c r="F10" s="2"/>
      <c r="G10" s="2"/>
      <c r="H10" s="9"/>
      <c r="I10" s="4"/>
      <c r="J10" s="4"/>
      <c r="K10" s="4"/>
      <c r="L10" s="4"/>
      <c r="M10" s="4"/>
      <c r="N10" s="4"/>
      <c r="S10" s="2"/>
    </row>
    <row r="11" spans="1:19" ht="12.75">
      <c r="A11" s="1" t="s">
        <v>6</v>
      </c>
      <c r="B11" s="153">
        <v>1200000</v>
      </c>
      <c r="C11" s="153"/>
      <c r="D11" s="2"/>
      <c r="E11" s="49"/>
      <c r="F11" s="154" t="s">
        <v>49</v>
      </c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50"/>
      <c r="S11" s="51">
        <v>34900607</v>
      </c>
    </row>
    <row r="12" spans="1:19" ht="69" customHeight="1">
      <c r="A12" s="1"/>
      <c r="B12" s="152" t="s">
        <v>108</v>
      </c>
      <c r="C12" s="152"/>
      <c r="D12" s="2"/>
      <c r="E12" s="145" t="s">
        <v>109</v>
      </c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6"/>
      <c r="Q12" s="6"/>
      <c r="R12" s="3"/>
      <c r="S12" s="63" t="s">
        <v>97</v>
      </c>
    </row>
    <row r="13" spans="1:19" ht="8.25" customHeight="1">
      <c r="A13" s="1"/>
      <c r="B13" s="2"/>
      <c r="C13" s="2"/>
      <c r="D13" s="2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52"/>
    </row>
    <row r="14" spans="1:19" ht="12.75">
      <c r="A14" s="1" t="s">
        <v>7</v>
      </c>
      <c r="B14" s="155">
        <v>1210000</v>
      </c>
      <c r="C14" s="155"/>
      <c r="D14" s="2"/>
      <c r="E14" s="49"/>
      <c r="F14" s="154" t="s">
        <v>49</v>
      </c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8"/>
      <c r="S14" s="51">
        <v>34900607</v>
      </c>
    </row>
    <row r="15" spans="1:20" ht="68.25" customHeight="1">
      <c r="A15" s="1"/>
      <c r="B15" s="152" t="s">
        <v>108</v>
      </c>
      <c r="C15" s="152"/>
      <c r="D15" s="2"/>
      <c r="E15" s="145" t="s">
        <v>105</v>
      </c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64"/>
      <c r="Q15" s="64"/>
      <c r="R15" s="65"/>
      <c r="S15" s="63" t="s">
        <v>97</v>
      </c>
      <c r="T15" s="66"/>
    </row>
    <row r="16" spans="1:19" ht="9" customHeight="1">
      <c r="A16" s="1"/>
      <c r="B16" s="53"/>
      <c r="C16" s="53"/>
      <c r="D16" s="2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20" ht="26.25" customHeight="1">
      <c r="A17" s="1" t="s">
        <v>8</v>
      </c>
      <c r="B17" s="181">
        <v>1216017</v>
      </c>
      <c r="C17" s="181"/>
      <c r="D17" s="54" t="s">
        <v>99</v>
      </c>
      <c r="E17" s="55" t="s">
        <v>100</v>
      </c>
      <c r="F17" s="186" t="s">
        <v>101</v>
      </c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8"/>
      <c r="S17" s="156" t="s">
        <v>107</v>
      </c>
      <c r="T17" s="156"/>
    </row>
    <row r="18" spans="1:20" ht="67.5" customHeight="1">
      <c r="A18" s="1"/>
      <c r="B18" s="152" t="s">
        <v>108</v>
      </c>
      <c r="C18" s="152"/>
      <c r="D18" s="67" t="s">
        <v>110</v>
      </c>
      <c r="E18" s="68" t="s">
        <v>111</v>
      </c>
      <c r="F18" s="164" t="s">
        <v>112</v>
      </c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66"/>
      <c r="S18" s="69" t="s">
        <v>98</v>
      </c>
      <c r="T18" s="44"/>
    </row>
    <row r="19" spans="1:19" ht="9" customHeight="1">
      <c r="A19" s="1"/>
      <c r="B19" s="5"/>
      <c r="C19" s="5"/>
      <c r="D19" s="2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S19" s="3"/>
    </row>
    <row r="20" spans="1:19" ht="12.75">
      <c r="A20" s="1" t="s">
        <v>9</v>
      </c>
      <c r="B20" s="14" t="s">
        <v>2</v>
      </c>
      <c r="C20" s="3"/>
      <c r="D20" s="3"/>
      <c r="E20" s="3"/>
      <c r="F20" s="3"/>
      <c r="G20" s="3"/>
      <c r="H20" s="163">
        <f>R48</f>
        <v>19074420.03</v>
      </c>
      <c r="I20" s="163"/>
      <c r="J20" s="163"/>
      <c r="K20" s="3" t="s">
        <v>39</v>
      </c>
      <c r="L20" s="3"/>
      <c r="M20" s="3"/>
      <c r="N20" s="3"/>
      <c r="O20" s="3"/>
      <c r="P20" s="3"/>
      <c r="Q20" s="3"/>
      <c r="R20" s="3"/>
      <c r="S20" s="3"/>
    </row>
    <row r="21" spans="1:19" ht="12.75">
      <c r="A21" s="1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6" ht="12.75">
      <c r="A22" s="7"/>
      <c r="B22" s="4" t="s">
        <v>3</v>
      </c>
      <c r="C22" s="4"/>
      <c r="D22" s="4"/>
      <c r="E22" s="171">
        <f>J48</f>
        <v>18060013.78</v>
      </c>
      <c r="F22" s="171"/>
      <c r="G22" s="48" t="s">
        <v>40</v>
      </c>
      <c r="H22" s="48"/>
      <c r="I22" s="48"/>
      <c r="J22" s="48"/>
      <c r="K22" s="48"/>
      <c r="L22" s="166">
        <f>N48</f>
        <v>1014406.25</v>
      </c>
      <c r="M22" s="166"/>
      <c r="N22" s="166"/>
      <c r="O22" s="4" t="s">
        <v>41</v>
      </c>
      <c r="P22" s="4"/>
    </row>
    <row r="23" spans="1:16" ht="12.75" customHeight="1">
      <c r="A23" s="7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1:18" ht="12.75">
      <c r="A24" s="7" t="s">
        <v>10</v>
      </c>
      <c r="B24" s="158" t="s">
        <v>21</v>
      </c>
      <c r="C24" s="158"/>
      <c r="D24" s="158"/>
      <c r="E24" s="158"/>
      <c r="F24" s="158"/>
      <c r="G24" s="158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</row>
    <row r="25" spans="1:18" ht="15" customHeight="1">
      <c r="A25" s="7"/>
      <c r="B25" s="4" t="s">
        <v>106</v>
      </c>
      <c r="C25" s="4"/>
      <c r="D25" s="4"/>
      <c r="E25" s="4"/>
      <c r="F25" s="4"/>
      <c r="G25" s="4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</row>
    <row r="26" spans="1:19" ht="14.25" customHeight="1">
      <c r="A26" s="7"/>
      <c r="B26" s="162" t="s">
        <v>121</v>
      </c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</row>
    <row r="27" spans="1:19" ht="30.75" customHeight="1">
      <c r="A27" s="7"/>
      <c r="B27" s="157" t="s">
        <v>148</v>
      </c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</row>
    <row r="28" spans="1:19" ht="14.25" customHeight="1">
      <c r="A28" s="7"/>
      <c r="B28" s="172" t="s">
        <v>147</v>
      </c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</row>
    <row r="29" spans="1:19" ht="14.25" customHeight="1">
      <c r="A29" s="7"/>
      <c r="B29" s="157" t="s">
        <v>149</v>
      </c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</row>
    <row r="30" spans="1:19" ht="17.25" customHeight="1">
      <c r="A30" s="7"/>
      <c r="B30" s="157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</row>
    <row r="31" spans="1:19" ht="9.75" customHeight="1">
      <c r="A31" s="7"/>
      <c r="B31" s="182"/>
      <c r="C31" s="182"/>
      <c r="D31" s="182"/>
      <c r="E31" s="182"/>
      <c r="F31" s="182"/>
      <c r="G31" s="12"/>
      <c r="H31" s="12"/>
      <c r="I31" s="12"/>
      <c r="J31" s="11"/>
      <c r="K31" s="11"/>
      <c r="L31" s="11"/>
      <c r="M31" s="10"/>
      <c r="N31" s="10"/>
      <c r="O31" s="10"/>
      <c r="P31" s="10"/>
      <c r="Q31" s="10"/>
      <c r="R31" s="10"/>
      <c r="S31" s="10"/>
    </row>
    <row r="32" spans="1:19" ht="15" customHeight="1">
      <c r="A32" s="23" t="s">
        <v>11</v>
      </c>
      <c r="B32" s="41" t="s">
        <v>78</v>
      </c>
      <c r="C32" s="36"/>
      <c r="D32" s="36"/>
      <c r="E32" s="40"/>
      <c r="F32" s="40"/>
      <c r="G32" s="12"/>
      <c r="H32" s="12"/>
      <c r="I32" s="12"/>
      <c r="J32" s="11"/>
      <c r="K32" s="11"/>
      <c r="L32" s="11"/>
      <c r="M32" s="10"/>
      <c r="N32" s="10"/>
      <c r="O32" s="10"/>
      <c r="P32" s="10"/>
      <c r="Q32" s="10"/>
      <c r="R32" s="10"/>
      <c r="S32" s="10"/>
    </row>
    <row r="33" spans="1:19" ht="14.25" customHeight="1">
      <c r="A33" s="168" t="s">
        <v>13</v>
      </c>
      <c r="B33" s="168"/>
      <c r="C33" s="168"/>
      <c r="D33" s="169" t="s">
        <v>79</v>
      </c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</row>
    <row r="34" spans="1:19" ht="15" customHeight="1">
      <c r="A34" s="168">
        <v>1</v>
      </c>
      <c r="B34" s="168"/>
      <c r="C34" s="168"/>
      <c r="D34" s="183" t="s">
        <v>82</v>
      </c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183"/>
      <c r="S34" s="183"/>
    </row>
    <row r="35" spans="1:19" ht="15" customHeight="1">
      <c r="A35" s="168"/>
      <c r="B35" s="168"/>
      <c r="C35" s="168"/>
      <c r="D35" s="159"/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1"/>
    </row>
    <row r="36" spans="1:19" ht="6.75" customHeight="1">
      <c r="A36" s="7"/>
      <c r="B36" s="40"/>
      <c r="C36" s="40"/>
      <c r="D36" s="40"/>
      <c r="E36" s="40"/>
      <c r="F36" s="40"/>
      <c r="G36" s="12"/>
      <c r="H36" s="12"/>
      <c r="I36" s="12"/>
      <c r="J36" s="11"/>
      <c r="K36" s="11"/>
      <c r="L36" s="11"/>
      <c r="M36" s="10"/>
      <c r="N36" s="10"/>
      <c r="O36" s="10"/>
      <c r="P36" s="10"/>
      <c r="Q36" s="10"/>
      <c r="R36" s="10"/>
      <c r="S36" s="10"/>
    </row>
    <row r="37" spans="1:19" ht="15" customHeight="1">
      <c r="A37" s="42" t="s">
        <v>12</v>
      </c>
      <c r="B37" s="36" t="s">
        <v>22</v>
      </c>
      <c r="C37" s="36"/>
      <c r="D37" s="36"/>
      <c r="E37" s="167" t="s">
        <v>85</v>
      </c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</row>
    <row r="38" spans="1:19" ht="6" customHeight="1">
      <c r="A38" s="25"/>
      <c r="B38" s="24"/>
      <c r="C38" s="24"/>
      <c r="D38" s="24"/>
      <c r="E38" s="24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24"/>
    </row>
    <row r="39" spans="1:19" ht="12.75">
      <c r="A39" s="42" t="s">
        <v>14</v>
      </c>
      <c r="B39" s="165" t="s">
        <v>31</v>
      </c>
      <c r="C39" s="165"/>
      <c r="D39" s="165"/>
      <c r="E39" s="165"/>
      <c r="F39" s="165"/>
      <c r="G39" s="165"/>
      <c r="H39" s="165"/>
      <c r="I39" s="165"/>
      <c r="J39" s="165"/>
      <c r="K39" s="165"/>
      <c r="L39" s="165"/>
      <c r="M39" s="165"/>
      <c r="N39" s="24"/>
      <c r="O39" s="24"/>
      <c r="P39" s="24"/>
      <c r="Q39" s="24"/>
      <c r="R39" s="24"/>
      <c r="S39" s="24"/>
    </row>
    <row r="40" spans="1:19" ht="5.25" customHeight="1">
      <c r="A40" s="25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</row>
    <row r="41" spans="1:19" ht="12.75">
      <c r="A41" s="177" t="s">
        <v>13</v>
      </c>
      <c r="B41" s="177"/>
      <c r="C41" s="177"/>
      <c r="D41" s="177" t="s">
        <v>34</v>
      </c>
      <c r="E41" s="177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177"/>
      <c r="R41" s="177"/>
      <c r="S41" s="177"/>
    </row>
    <row r="42" spans="1:19" ht="15" customHeight="1">
      <c r="A42" s="177">
        <v>1</v>
      </c>
      <c r="B42" s="177"/>
      <c r="C42" s="177"/>
      <c r="D42" s="183" t="s">
        <v>54</v>
      </c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</row>
    <row r="43" spans="1:19" ht="15" customHeight="1">
      <c r="A43" s="177"/>
      <c r="B43" s="177"/>
      <c r="C43" s="177"/>
      <c r="D43" s="178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  <c r="S43" s="180"/>
    </row>
    <row r="44" spans="1:19" ht="15.75" customHeight="1">
      <c r="A44" s="42" t="s">
        <v>4</v>
      </c>
      <c r="B44" s="26" t="s">
        <v>37</v>
      </c>
      <c r="C44" s="26"/>
      <c r="D44" s="26"/>
      <c r="E44" s="26"/>
      <c r="F44" s="26"/>
      <c r="G44" s="26"/>
      <c r="H44" s="26"/>
      <c r="I44" s="26"/>
      <c r="J44" s="24"/>
      <c r="K44" s="24"/>
      <c r="L44" s="24"/>
      <c r="M44" s="24"/>
      <c r="N44" s="24"/>
      <c r="O44" s="24"/>
      <c r="P44" s="24"/>
      <c r="Q44" s="24"/>
      <c r="R44" s="24"/>
      <c r="S44" s="27" t="s">
        <v>83</v>
      </c>
    </row>
    <row r="45" spans="1:19" ht="26.25" customHeight="1">
      <c r="A45" s="115" t="s">
        <v>13</v>
      </c>
      <c r="B45" s="116"/>
      <c r="C45" s="117"/>
      <c r="D45" s="115" t="s">
        <v>38</v>
      </c>
      <c r="E45" s="116"/>
      <c r="F45" s="116"/>
      <c r="G45" s="116"/>
      <c r="H45" s="116"/>
      <c r="I45" s="116"/>
      <c r="J45" s="115" t="s">
        <v>15</v>
      </c>
      <c r="K45" s="116"/>
      <c r="L45" s="116"/>
      <c r="M45" s="117"/>
      <c r="N45" s="115" t="s">
        <v>0</v>
      </c>
      <c r="O45" s="116"/>
      <c r="P45" s="116"/>
      <c r="Q45" s="117"/>
      <c r="R45" s="115" t="s">
        <v>25</v>
      </c>
      <c r="S45" s="117"/>
    </row>
    <row r="46" spans="1:19" ht="12" customHeight="1">
      <c r="A46" s="115">
        <v>1</v>
      </c>
      <c r="B46" s="116"/>
      <c r="C46" s="117"/>
      <c r="D46" s="115">
        <v>2</v>
      </c>
      <c r="E46" s="116"/>
      <c r="F46" s="116"/>
      <c r="G46" s="116"/>
      <c r="H46" s="116"/>
      <c r="I46" s="117"/>
      <c r="J46" s="129">
        <v>3</v>
      </c>
      <c r="K46" s="130"/>
      <c r="L46" s="130"/>
      <c r="M46" s="131"/>
      <c r="N46" s="115">
        <v>4</v>
      </c>
      <c r="O46" s="116"/>
      <c r="P46" s="116"/>
      <c r="Q46" s="117"/>
      <c r="R46" s="115">
        <v>5</v>
      </c>
      <c r="S46" s="117"/>
    </row>
    <row r="47" spans="1:19" ht="33.75" customHeight="1">
      <c r="A47" s="115">
        <v>1</v>
      </c>
      <c r="B47" s="116"/>
      <c r="C47" s="117"/>
      <c r="D47" s="135" t="s">
        <v>104</v>
      </c>
      <c r="E47" s="136"/>
      <c r="F47" s="136"/>
      <c r="G47" s="136"/>
      <c r="H47" s="136"/>
      <c r="I47" s="137"/>
      <c r="J47" s="132">
        <f>J65</f>
        <v>18060013.78</v>
      </c>
      <c r="K47" s="133"/>
      <c r="L47" s="133"/>
      <c r="M47" s="134"/>
      <c r="N47" s="138">
        <f>N65</f>
        <v>1014406.25</v>
      </c>
      <c r="O47" s="139"/>
      <c r="P47" s="139"/>
      <c r="Q47" s="140"/>
      <c r="R47" s="127">
        <f>J47+N47</f>
        <v>19074420.03</v>
      </c>
      <c r="S47" s="128"/>
    </row>
    <row r="48" spans="1:19" ht="13.5" customHeight="1">
      <c r="A48" s="115" t="s">
        <v>25</v>
      </c>
      <c r="B48" s="116"/>
      <c r="C48" s="116"/>
      <c r="D48" s="116"/>
      <c r="E48" s="116"/>
      <c r="F48" s="116"/>
      <c r="G48" s="116"/>
      <c r="H48" s="116"/>
      <c r="I48" s="117"/>
      <c r="J48" s="141">
        <f>J47</f>
        <v>18060013.78</v>
      </c>
      <c r="K48" s="142"/>
      <c r="L48" s="142"/>
      <c r="M48" s="143"/>
      <c r="N48" s="141">
        <f>N47</f>
        <v>1014406.25</v>
      </c>
      <c r="O48" s="142"/>
      <c r="P48" s="142"/>
      <c r="Q48" s="143"/>
      <c r="R48" s="127">
        <f>J48+N48</f>
        <v>19074420.03</v>
      </c>
      <c r="S48" s="128"/>
    </row>
    <row r="49" spans="1:19" ht="12" customHeight="1">
      <c r="A49" s="28"/>
      <c r="B49" s="22"/>
      <c r="C49" s="22"/>
      <c r="D49" s="22"/>
      <c r="E49" s="22"/>
      <c r="F49" s="22"/>
      <c r="G49" s="22"/>
      <c r="H49" s="22"/>
      <c r="I49" s="29"/>
      <c r="J49" s="22"/>
      <c r="K49" s="22"/>
      <c r="L49" s="22"/>
      <c r="M49" s="22"/>
      <c r="N49" s="30"/>
      <c r="O49" s="30"/>
      <c r="P49" s="31"/>
      <c r="Q49" s="31"/>
      <c r="R49" s="31"/>
      <c r="S49" s="31"/>
    </row>
    <row r="50" spans="1:19" ht="12.75">
      <c r="A50" s="42" t="s">
        <v>16</v>
      </c>
      <c r="B50" s="187" t="s">
        <v>35</v>
      </c>
      <c r="C50" s="187"/>
      <c r="D50" s="187"/>
      <c r="E50" s="187"/>
      <c r="F50" s="187"/>
      <c r="G50" s="187"/>
      <c r="H50" s="187"/>
      <c r="I50" s="187"/>
      <c r="J50" s="187"/>
      <c r="K50" s="187"/>
      <c r="L50" s="187"/>
      <c r="M50" s="187"/>
      <c r="N50" s="187"/>
      <c r="O50" s="187"/>
      <c r="P50" s="33"/>
      <c r="Q50" s="33"/>
      <c r="R50" s="33"/>
      <c r="S50" s="33"/>
    </row>
    <row r="51" spans="1:19" ht="15" customHeight="1">
      <c r="A51" s="32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27" t="s">
        <v>83</v>
      </c>
    </row>
    <row r="52" spans="1:19" ht="12.75" customHeight="1">
      <c r="A52" s="115"/>
      <c r="B52" s="116"/>
      <c r="C52" s="117"/>
      <c r="D52" s="115" t="s">
        <v>36</v>
      </c>
      <c r="E52" s="116"/>
      <c r="F52" s="116"/>
      <c r="G52" s="116"/>
      <c r="H52" s="116"/>
      <c r="I52" s="117"/>
      <c r="J52" s="116" t="s">
        <v>15</v>
      </c>
      <c r="K52" s="116"/>
      <c r="L52" s="116"/>
      <c r="M52" s="117"/>
      <c r="N52" s="115" t="s">
        <v>0</v>
      </c>
      <c r="O52" s="116"/>
      <c r="P52" s="116"/>
      <c r="Q52" s="117"/>
      <c r="R52" s="115" t="s">
        <v>25</v>
      </c>
      <c r="S52" s="117"/>
    </row>
    <row r="53" spans="1:19" ht="12.75">
      <c r="A53" s="115">
        <v>1</v>
      </c>
      <c r="B53" s="116"/>
      <c r="C53" s="117"/>
      <c r="D53" s="115">
        <v>2</v>
      </c>
      <c r="E53" s="116"/>
      <c r="F53" s="116"/>
      <c r="G53" s="116"/>
      <c r="H53" s="116"/>
      <c r="I53" s="117"/>
      <c r="J53" s="129">
        <v>3</v>
      </c>
      <c r="K53" s="130"/>
      <c r="L53" s="130"/>
      <c r="M53" s="131"/>
      <c r="N53" s="115">
        <v>4</v>
      </c>
      <c r="O53" s="116"/>
      <c r="P53" s="116"/>
      <c r="Q53" s="117"/>
      <c r="R53" s="115">
        <v>5</v>
      </c>
      <c r="S53" s="117"/>
    </row>
    <row r="54" spans="1:19" ht="79.5" customHeight="1">
      <c r="A54" s="118">
        <v>1</v>
      </c>
      <c r="B54" s="228"/>
      <c r="C54" s="229"/>
      <c r="D54" s="86" t="s">
        <v>137</v>
      </c>
      <c r="E54" s="146"/>
      <c r="F54" s="146"/>
      <c r="G54" s="146"/>
      <c r="H54" s="146"/>
      <c r="I54" s="114"/>
      <c r="J54" s="132">
        <f>J48</f>
        <v>18060013.78</v>
      </c>
      <c r="K54" s="133"/>
      <c r="L54" s="133"/>
      <c r="M54" s="134"/>
      <c r="N54" s="132">
        <f>N65</f>
        <v>1014406.25</v>
      </c>
      <c r="O54" s="133"/>
      <c r="P54" s="133"/>
      <c r="Q54" s="134"/>
      <c r="R54" s="127">
        <f>J54+N54</f>
        <v>19074420.03</v>
      </c>
      <c r="S54" s="128"/>
    </row>
    <row r="55" spans="1:19" ht="12.75" customHeight="1">
      <c r="A55" s="115" t="s">
        <v>25</v>
      </c>
      <c r="B55" s="116"/>
      <c r="C55" s="116"/>
      <c r="D55" s="116"/>
      <c r="E55" s="116"/>
      <c r="F55" s="116"/>
      <c r="G55" s="116"/>
      <c r="H55" s="116"/>
      <c r="I55" s="117"/>
      <c r="J55" s="148">
        <f>J54</f>
        <v>18060013.78</v>
      </c>
      <c r="K55" s="149"/>
      <c r="L55" s="149"/>
      <c r="M55" s="150"/>
      <c r="N55" s="148">
        <f>N54</f>
        <v>1014406.25</v>
      </c>
      <c r="O55" s="149"/>
      <c r="P55" s="149"/>
      <c r="Q55" s="150"/>
      <c r="R55" s="144">
        <f>R54</f>
        <v>19074420.03</v>
      </c>
      <c r="S55" s="144"/>
    </row>
    <row r="56" spans="1:19" ht="12.75" customHeight="1">
      <c r="A56" s="70"/>
      <c r="B56" s="70"/>
      <c r="C56" s="70"/>
      <c r="D56" s="70"/>
      <c r="E56" s="70"/>
      <c r="F56" s="70"/>
      <c r="G56" s="70"/>
      <c r="H56" s="70"/>
      <c r="I56" s="70"/>
      <c r="J56" s="71"/>
      <c r="K56" s="71"/>
      <c r="L56" s="71"/>
      <c r="M56" s="71"/>
      <c r="N56" s="71"/>
      <c r="O56" s="71"/>
      <c r="P56" s="71"/>
      <c r="Q56" s="71"/>
      <c r="R56" s="71"/>
      <c r="S56" s="71"/>
    </row>
    <row r="57" spans="1:19" ht="17.25" customHeight="1">
      <c r="A57" s="42" t="s">
        <v>80</v>
      </c>
      <c r="B57" s="147" t="s">
        <v>32</v>
      </c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</row>
    <row r="58" spans="1:19" ht="4.5" customHeight="1">
      <c r="A58" s="32"/>
      <c r="B58" s="34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</row>
    <row r="59" spans="1:19" ht="17.25" customHeight="1">
      <c r="A59" s="97" t="s">
        <v>43</v>
      </c>
      <c r="B59" s="97"/>
      <c r="C59" s="97" t="s">
        <v>33</v>
      </c>
      <c r="D59" s="97"/>
      <c r="E59" s="97" t="s">
        <v>1</v>
      </c>
      <c r="F59" s="97"/>
      <c r="G59" s="97" t="s">
        <v>17</v>
      </c>
      <c r="H59" s="97"/>
      <c r="I59" s="97"/>
      <c r="J59" s="97" t="s">
        <v>15</v>
      </c>
      <c r="K59" s="97"/>
      <c r="L59" s="97"/>
      <c r="M59" s="97"/>
      <c r="N59" s="97" t="s">
        <v>0</v>
      </c>
      <c r="O59" s="97"/>
      <c r="P59" s="97"/>
      <c r="Q59" s="97"/>
      <c r="R59" s="97" t="s">
        <v>25</v>
      </c>
      <c r="S59" s="97"/>
    </row>
    <row r="60" spans="1:19" ht="6.75" customHeight="1">
      <c r="A60" s="97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</row>
    <row r="61" spans="1:19" ht="12.75">
      <c r="A61" s="97">
        <v>1</v>
      </c>
      <c r="B61" s="97"/>
      <c r="C61" s="97">
        <v>2</v>
      </c>
      <c r="D61" s="97"/>
      <c r="E61" s="97">
        <v>3</v>
      </c>
      <c r="F61" s="97"/>
      <c r="G61" s="97">
        <v>4</v>
      </c>
      <c r="H61" s="97"/>
      <c r="I61" s="97"/>
      <c r="J61" s="97">
        <v>5</v>
      </c>
      <c r="K61" s="97"/>
      <c r="L61" s="97"/>
      <c r="M61" s="97"/>
      <c r="N61" s="97">
        <v>6</v>
      </c>
      <c r="O61" s="97"/>
      <c r="P61" s="97"/>
      <c r="Q61" s="97"/>
      <c r="R61" s="97">
        <v>7</v>
      </c>
      <c r="S61" s="97"/>
    </row>
    <row r="62" spans="1:19" ht="15" customHeight="1">
      <c r="A62" s="191" t="s">
        <v>55</v>
      </c>
      <c r="B62" s="191"/>
      <c r="C62" s="191"/>
      <c r="D62" s="191"/>
      <c r="E62" s="191"/>
      <c r="F62" s="191"/>
      <c r="G62" s="191"/>
      <c r="H62" s="191"/>
      <c r="I62" s="191"/>
      <c r="J62" s="191"/>
      <c r="K62" s="191"/>
      <c r="L62" s="191"/>
      <c r="M62" s="191"/>
      <c r="N62" s="191"/>
      <c r="O62" s="191"/>
      <c r="P62" s="191"/>
      <c r="Q62" s="191"/>
      <c r="R62" s="191"/>
      <c r="S62" s="191"/>
    </row>
    <row r="63" spans="1:19" ht="12.75">
      <c r="A63" s="121" t="s">
        <v>26</v>
      </c>
      <c r="B63" s="123"/>
      <c r="C63" s="189" t="s">
        <v>44</v>
      </c>
      <c r="D63" s="190"/>
      <c r="E63" s="188"/>
      <c r="F63" s="188"/>
      <c r="G63" s="188"/>
      <c r="H63" s="188"/>
      <c r="I63" s="188"/>
      <c r="J63" s="121"/>
      <c r="K63" s="122"/>
      <c r="L63" s="122"/>
      <c r="M63" s="123"/>
      <c r="N63" s="188"/>
      <c r="O63" s="188"/>
      <c r="P63" s="188"/>
      <c r="Q63" s="188"/>
      <c r="R63" s="188"/>
      <c r="S63" s="188"/>
    </row>
    <row r="64" spans="1:19" ht="19.5" customHeight="1">
      <c r="A64" s="118" t="s">
        <v>50</v>
      </c>
      <c r="B64" s="113"/>
      <c r="C64" s="101" t="s">
        <v>56</v>
      </c>
      <c r="D64" s="102"/>
      <c r="E64" s="88" t="s">
        <v>48</v>
      </c>
      <c r="F64" s="126"/>
      <c r="G64" s="88" t="s">
        <v>53</v>
      </c>
      <c r="H64" s="125"/>
      <c r="I64" s="126"/>
      <c r="J64" s="124">
        <v>1536</v>
      </c>
      <c r="K64" s="125"/>
      <c r="L64" s="125"/>
      <c r="M64" s="126"/>
      <c r="N64" s="124"/>
      <c r="O64" s="125"/>
      <c r="P64" s="125"/>
      <c r="Q64" s="126"/>
      <c r="R64" s="124">
        <f>J64</f>
        <v>1536</v>
      </c>
      <c r="S64" s="126"/>
    </row>
    <row r="65" spans="1:19" ht="88.5" customHeight="1">
      <c r="A65" s="118" t="s">
        <v>57</v>
      </c>
      <c r="B65" s="113"/>
      <c r="C65" s="86" t="s">
        <v>132</v>
      </c>
      <c r="D65" s="192"/>
      <c r="E65" s="112" t="s">
        <v>42</v>
      </c>
      <c r="F65" s="112"/>
      <c r="G65" s="100" t="s">
        <v>51</v>
      </c>
      <c r="H65" s="112"/>
      <c r="I65" s="112"/>
      <c r="J65" s="193">
        <f>J66+J67+J68+J69+J70+J71+J72</f>
        <v>18060013.78</v>
      </c>
      <c r="K65" s="233"/>
      <c r="L65" s="233"/>
      <c r="M65" s="234"/>
      <c r="N65" s="193">
        <f>N70+N73</f>
        <v>1014406.25</v>
      </c>
      <c r="O65" s="233"/>
      <c r="P65" s="233"/>
      <c r="Q65" s="234"/>
      <c r="R65" s="79">
        <f aca="true" t="shared" si="0" ref="R65:R73">J65+N65</f>
        <v>19074420.03</v>
      </c>
      <c r="S65" s="79"/>
    </row>
    <row r="66" spans="1:19" ht="51.75" customHeight="1">
      <c r="A66" s="119" t="s">
        <v>58</v>
      </c>
      <c r="B66" s="120"/>
      <c r="C66" s="209" t="s">
        <v>87</v>
      </c>
      <c r="D66" s="114"/>
      <c r="E66" s="112" t="s">
        <v>42</v>
      </c>
      <c r="F66" s="112"/>
      <c r="G66" s="100" t="s">
        <v>70</v>
      </c>
      <c r="H66" s="112"/>
      <c r="I66" s="112"/>
      <c r="J66" s="193">
        <v>17328539.94</v>
      </c>
      <c r="K66" s="233"/>
      <c r="L66" s="233"/>
      <c r="M66" s="234"/>
      <c r="N66" s="193"/>
      <c r="O66" s="233"/>
      <c r="P66" s="233"/>
      <c r="Q66" s="234"/>
      <c r="R66" s="79">
        <f t="shared" si="0"/>
        <v>17328539.94</v>
      </c>
      <c r="S66" s="79"/>
    </row>
    <row r="67" spans="1:19" ht="27" customHeight="1">
      <c r="A67" s="109" t="s">
        <v>59</v>
      </c>
      <c r="B67" s="113"/>
      <c r="C67" s="209" t="s">
        <v>62</v>
      </c>
      <c r="D67" s="114"/>
      <c r="E67" s="112" t="s">
        <v>42</v>
      </c>
      <c r="F67" s="112"/>
      <c r="G67" s="100" t="s">
        <v>70</v>
      </c>
      <c r="H67" s="112"/>
      <c r="I67" s="112"/>
      <c r="J67" s="193">
        <v>199764.84</v>
      </c>
      <c r="K67" s="233"/>
      <c r="L67" s="233"/>
      <c r="M67" s="234"/>
      <c r="N67" s="193"/>
      <c r="O67" s="233"/>
      <c r="P67" s="233"/>
      <c r="Q67" s="234"/>
      <c r="R67" s="79">
        <f t="shared" si="0"/>
        <v>199764.84</v>
      </c>
      <c r="S67" s="79"/>
    </row>
    <row r="68" spans="1:19" ht="52.5" customHeight="1">
      <c r="A68" s="109" t="s">
        <v>60</v>
      </c>
      <c r="B68" s="113"/>
      <c r="C68" s="86" t="s">
        <v>92</v>
      </c>
      <c r="D68" s="114"/>
      <c r="E68" s="111" t="s">
        <v>42</v>
      </c>
      <c r="F68" s="112"/>
      <c r="G68" s="100" t="s">
        <v>70</v>
      </c>
      <c r="H68" s="112"/>
      <c r="I68" s="112"/>
      <c r="J68" s="193">
        <v>119360</v>
      </c>
      <c r="K68" s="233"/>
      <c r="L68" s="233"/>
      <c r="M68" s="234"/>
      <c r="N68" s="193"/>
      <c r="O68" s="233"/>
      <c r="P68" s="233"/>
      <c r="Q68" s="234"/>
      <c r="R68" s="79">
        <f t="shared" si="0"/>
        <v>119360</v>
      </c>
      <c r="S68" s="79"/>
    </row>
    <row r="69" spans="1:19" ht="53.25" customHeight="1">
      <c r="A69" s="109" t="s">
        <v>61</v>
      </c>
      <c r="B69" s="110"/>
      <c r="C69" s="86" t="s">
        <v>93</v>
      </c>
      <c r="D69" s="114"/>
      <c r="E69" s="111" t="s">
        <v>42</v>
      </c>
      <c r="F69" s="112"/>
      <c r="G69" s="100" t="s">
        <v>70</v>
      </c>
      <c r="H69" s="112"/>
      <c r="I69" s="112"/>
      <c r="J69" s="193">
        <v>40000</v>
      </c>
      <c r="K69" s="233"/>
      <c r="L69" s="233"/>
      <c r="M69" s="234"/>
      <c r="N69" s="193"/>
      <c r="O69" s="233"/>
      <c r="P69" s="233"/>
      <c r="Q69" s="234"/>
      <c r="R69" s="127">
        <f t="shared" si="0"/>
        <v>40000</v>
      </c>
      <c r="S69" s="128"/>
    </row>
    <row r="70" spans="1:19" ht="37.5" customHeight="1">
      <c r="A70" s="109" t="s">
        <v>114</v>
      </c>
      <c r="B70" s="110"/>
      <c r="C70" s="86" t="s">
        <v>115</v>
      </c>
      <c r="D70" s="87"/>
      <c r="E70" s="111" t="s">
        <v>42</v>
      </c>
      <c r="F70" s="112"/>
      <c r="G70" s="100" t="s">
        <v>70</v>
      </c>
      <c r="H70" s="112"/>
      <c r="I70" s="112"/>
      <c r="J70" s="193">
        <v>201175</v>
      </c>
      <c r="K70" s="233"/>
      <c r="L70" s="233"/>
      <c r="M70" s="234"/>
      <c r="N70" s="193">
        <v>729644</v>
      </c>
      <c r="O70" s="233"/>
      <c r="P70" s="233"/>
      <c r="Q70" s="234"/>
      <c r="R70" s="127">
        <f t="shared" si="0"/>
        <v>930819</v>
      </c>
      <c r="S70" s="128"/>
    </row>
    <row r="71" spans="1:19" ht="37.5" customHeight="1">
      <c r="A71" s="109" t="s">
        <v>122</v>
      </c>
      <c r="B71" s="110"/>
      <c r="C71" s="86" t="s">
        <v>126</v>
      </c>
      <c r="D71" s="87"/>
      <c r="E71" s="111" t="s">
        <v>42</v>
      </c>
      <c r="F71" s="112"/>
      <c r="G71" s="100" t="s">
        <v>70</v>
      </c>
      <c r="H71" s="112"/>
      <c r="I71" s="112"/>
      <c r="J71" s="193">
        <v>142000</v>
      </c>
      <c r="K71" s="233"/>
      <c r="L71" s="233"/>
      <c r="M71" s="234"/>
      <c r="N71" s="193"/>
      <c r="O71" s="233"/>
      <c r="P71" s="233"/>
      <c r="Q71" s="234"/>
      <c r="R71" s="127">
        <f t="shared" si="0"/>
        <v>142000</v>
      </c>
      <c r="S71" s="128"/>
    </row>
    <row r="72" spans="1:19" ht="37.5" customHeight="1">
      <c r="A72" s="109" t="s">
        <v>133</v>
      </c>
      <c r="B72" s="110"/>
      <c r="C72" s="86" t="s">
        <v>142</v>
      </c>
      <c r="D72" s="87"/>
      <c r="E72" s="111" t="s">
        <v>42</v>
      </c>
      <c r="F72" s="112"/>
      <c r="G72" s="100" t="s">
        <v>70</v>
      </c>
      <c r="H72" s="112"/>
      <c r="I72" s="112"/>
      <c r="J72" s="193">
        <v>29174</v>
      </c>
      <c r="K72" s="233"/>
      <c r="L72" s="233"/>
      <c r="M72" s="234"/>
      <c r="N72" s="235"/>
      <c r="O72" s="236"/>
      <c r="P72" s="236"/>
      <c r="Q72" s="237"/>
      <c r="R72" s="127">
        <f t="shared" si="0"/>
        <v>29174</v>
      </c>
      <c r="S72" s="128"/>
    </row>
    <row r="73" spans="1:19" ht="153" customHeight="1">
      <c r="A73" s="109" t="s">
        <v>138</v>
      </c>
      <c r="B73" s="110"/>
      <c r="C73" s="86" t="s">
        <v>152</v>
      </c>
      <c r="D73" s="87"/>
      <c r="E73" s="111" t="s">
        <v>42</v>
      </c>
      <c r="F73" s="112"/>
      <c r="G73" s="100" t="s">
        <v>70</v>
      </c>
      <c r="H73" s="112"/>
      <c r="I73" s="112"/>
      <c r="J73" s="193"/>
      <c r="K73" s="233"/>
      <c r="L73" s="233"/>
      <c r="M73" s="234"/>
      <c r="N73" s="193">
        <v>284762.25</v>
      </c>
      <c r="O73" s="228"/>
      <c r="P73" s="228"/>
      <c r="Q73" s="229"/>
      <c r="R73" s="127">
        <f t="shared" si="0"/>
        <v>284762.25</v>
      </c>
      <c r="S73" s="128"/>
    </row>
    <row r="74" spans="1:19" ht="16.5" customHeight="1">
      <c r="A74" s="98" t="s">
        <v>27</v>
      </c>
      <c r="B74" s="99"/>
      <c r="C74" s="95" t="s">
        <v>45</v>
      </c>
      <c r="D74" s="96"/>
      <c r="E74" s="98"/>
      <c r="F74" s="99"/>
      <c r="G74" s="197"/>
      <c r="H74" s="197"/>
      <c r="I74" s="197"/>
      <c r="J74" s="106"/>
      <c r="K74" s="107"/>
      <c r="L74" s="107"/>
      <c r="M74" s="108"/>
      <c r="N74" s="194"/>
      <c r="O74" s="195"/>
      <c r="P74" s="195"/>
      <c r="Q74" s="196"/>
      <c r="R74" s="198"/>
      <c r="S74" s="198"/>
    </row>
    <row r="75" spans="1:19" ht="37.5" customHeight="1">
      <c r="A75" s="97" t="s">
        <v>52</v>
      </c>
      <c r="B75" s="97"/>
      <c r="C75" s="101" t="s">
        <v>69</v>
      </c>
      <c r="D75" s="102"/>
      <c r="E75" s="100" t="s">
        <v>68</v>
      </c>
      <c r="F75" s="97"/>
      <c r="G75" s="88" t="s">
        <v>53</v>
      </c>
      <c r="H75" s="125"/>
      <c r="I75" s="126"/>
      <c r="J75" s="103"/>
      <c r="K75" s="104"/>
      <c r="L75" s="104"/>
      <c r="M75" s="105"/>
      <c r="N75" s="94"/>
      <c r="O75" s="94"/>
      <c r="P75" s="94"/>
      <c r="Q75" s="94"/>
      <c r="R75" s="94"/>
      <c r="S75" s="94"/>
    </row>
    <row r="76" spans="1:19" ht="13.5" customHeight="1">
      <c r="A76" s="100" t="s">
        <v>63</v>
      </c>
      <c r="B76" s="97"/>
      <c r="C76" s="101" t="s">
        <v>66</v>
      </c>
      <c r="D76" s="102"/>
      <c r="E76" s="100" t="s">
        <v>68</v>
      </c>
      <c r="F76" s="97"/>
      <c r="G76" s="88" t="s">
        <v>70</v>
      </c>
      <c r="H76" s="89"/>
      <c r="I76" s="90"/>
      <c r="J76" s="211">
        <f>J66/J85</f>
        <v>36101.124875</v>
      </c>
      <c r="K76" s="212"/>
      <c r="L76" s="212"/>
      <c r="M76" s="213"/>
      <c r="N76" s="91"/>
      <c r="O76" s="92"/>
      <c r="P76" s="92"/>
      <c r="Q76" s="93"/>
      <c r="R76" s="84">
        <f aca="true" t="shared" si="1" ref="R76:R83">J76+N76</f>
        <v>36101.124875</v>
      </c>
      <c r="S76" s="84"/>
    </row>
    <row r="77" spans="1:19" ht="23.25" customHeight="1">
      <c r="A77" s="111" t="s">
        <v>64</v>
      </c>
      <c r="B77" s="97"/>
      <c r="C77" s="199" t="s">
        <v>131</v>
      </c>
      <c r="D77" s="102"/>
      <c r="E77" s="97" t="s">
        <v>48</v>
      </c>
      <c r="F77" s="97"/>
      <c r="G77" s="88" t="s">
        <v>70</v>
      </c>
      <c r="H77" s="89"/>
      <c r="I77" s="90"/>
      <c r="J77" s="223">
        <v>4</v>
      </c>
      <c r="K77" s="224"/>
      <c r="L77" s="224"/>
      <c r="M77" s="225"/>
      <c r="N77" s="91"/>
      <c r="O77" s="92"/>
      <c r="P77" s="92"/>
      <c r="Q77" s="93"/>
      <c r="R77" s="84">
        <f t="shared" si="1"/>
        <v>4</v>
      </c>
      <c r="S77" s="84"/>
    </row>
    <row r="78" spans="1:19" ht="50.25" customHeight="1">
      <c r="A78" s="111" t="s">
        <v>65</v>
      </c>
      <c r="B78" s="97"/>
      <c r="C78" s="226" t="s">
        <v>130</v>
      </c>
      <c r="D78" s="227"/>
      <c r="E78" s="97" t="s">
        <v>48</v>
      </c>
      <c r="F78" s="97"/>
      <c r="G78" s="88" t="s">
        <v>70</v>
      </c>
      <c r="H78" s="89"/>
      <c r="I78" s="90"/>
      <c r="J78" s="91">
        <v>300</v>
      </c>
      <c r="K78" s="92"/>
      <c r="L78" s="92"/>
      <c r="M78" s="93"/>
      <c r="N78" s="91"/>
      <c r="O78" s="92"/>
      <c r="P78" s="92"/>
      <c r="Q78" s="93"/>
      <c r="R78" s="84">
        <f t="shared" si="1"/>
        <v>300</v>
      </c>
      <c r="S78" s="84"/>
    </row>
    <row r="79" spans="1:19" ht="49.5" customHeight="1">
      <c r="A79" s="109" t="s">
        <v>67</v>
      </c>
      <c r="B79" s="110"/>
      <c r="C79" s="226" t="s">
        <v>129</v>
      </c>
      <c r="D79" s="227"/>
      <c r="E79" s="97" t="s">
        <v>48</v>
      </c>
      <c r="F79" s="97"/>
      <c r="G79" s="88" t="s">
        <v>70</v>
      </c>
      <c r="H79" s="89"/>
      <c r="I79" s="90"/>
      <c r="J79" s="91">
        <v>300</v>
      </c>
      <c r="K79" s="92"/>
      <c r="L79" s="92"/>
      <c r="M79" s="93"/>
      <c r="N79" s="91"/>
      <c r="O79" s="92"/>
      <c r="P79" s="92"/>
      <c r="Q79" s="93"/>
      <c r="R79" s="84">
        <f t="shared" si="1"/>
        <v>300</v>
      </c>
      <c r="S79" s="84"/>
    </row>
    <row r="80" spans="1:19" ht="51" customHeight="1">
      <c r="A80" s="109" t="s">
        <v>116</v>
      </c>
      <c r="B80" s="110"/>
      <c r="C80" s="86" t="s">
        <v>145</v>
      </c>
      <c r="D80" s="87"/>
      <c r="E80" s="97" t="s">
        <v>48</v>
      </c>
      <c r="F80" s="97"/>
      <c r="G80" s="88" t="s">
        <v>70</v>
      </c>
      <c r="H80" s="89"/>
      <c r="I80" s="90"/>
      <c r="J80" s="91">
        <v>13</v>
      </c>
      <c r="K80" s="92"/>
      <c r="L80" s="92"/>
      <c r="M80" s="93"/>
      <c r="N80" s="81">
        <v>20</v>
      </c>
      <c r="O80" s="82"/>
      <c r="P80" s="82"/>
      <c r="Q80" s="83"/>
      <c r="R80" s="84">
        <f t="shared" si="1"/>
        <v>33</v>
      </c>
      <c r="S80" s="84"/>
    </row>
    <row r="81" spans="1:19" ht="40.5" customHeight="1">
      <c r="A81" s="109" t="s">
        <v>123</v>
      </c>
      <c r="B81" s="110"/>
      <c r="C81" s="86" t="s">
        <v>128</v>
      </c>
      <c r="D81" s="87"/>
      <c r="E81" s="97" t="s">
        <v>48</v>
      </c>
      <c r="F81" s="97"/>
      <c r="G81" s="88" t="s">
        <v>70</v>
      </c>
      <c r="H81" s="89"/>
      <c r="I81" s="90"/>
      <c r="J81" s="91">
        <v>14</v>
      </c>
      <c r="K81" s="92"/>
      <c r="L81" s="92"/>
      <c r="M81" s="93"/>
      <c r="N81" s="91"/>
      <c r="O81" s="92"/>
      <c r="P81" s="92"/>
      <c r="Q81" s="93"/>
      <c r="R81" s="84">
        <f t="shared" si="1"/>
        <v>14</v>
      </c>
      <c r="S81" s="84"/>
    </row>
    <row r="82" spans="1:19" ht="37.5" customHeight="1">
      <c r="A82" s="109" t="s">
        <v>136</v>
      </c>
      <c r="B82" s="110"/>
      <c r="C82" s="86" t="s">
        <v>143</v>
      </c>
      <c r="D82" s="87"/>
      <c r="E82" s="97" t="s">
        <v>48</v>
      </c>
      <c r="F82" s="97"/>
      <c r="G82" s="88" t="s">
        <v>70</v>
      </c>
      <c r="H82" s="89"/>
      <c r="I82" s="90"/>
      <c r="J82" s="91">
        <v>2</v>
      </c>
      <c r="K82" s="92"/>
      <c r="L82" s="92"/>
      <c r="M82" s="93"/>
      <c r="N82" s="81"/>
      <c r="O82" s="82"/>
      <c r="P82" s="82"/>
      <c r="Q82" s="83"/>
      <c r="R82" s="84">
        <f t="shared" si="1"/>
        <v>2</v>
      </c>
      <c r="S82" s="84"/>
    </row>
    <row r="83" spans="1:19" ht="171" customHeight="1">
      <c r="A83" s="109" t="s">
        <v>139</v>
      </c>
      <c r="B83" s="110"/>
      <c r="C83" s="86" t="s">
        <v>153</v>
      </c>
      <c r="D83" s="114"/>
      <c r="E83" s="97" t="s">
        <v>48</v>
      </c>
      <c r="F83" s="97"/>
      <c r="G83" s="88" t="s">
        <v>70</v>
      </c>
      <c r="H83" s="89"/>
      <c r="I83" s="90"/>
      <c r="J83" s="76"/>
      <c r="K83" s="77"/>
      <c r="L83" s="77"/>
      <c r="M83" s="78"/>
      <c r="N83" s="91">
        <v>5</v>
      </c>
      <c r="O83" s="92"/>
      <c r="P83" s="92"/>
      <c r="Q83" s="93"/>
      <c r="R83" s="84">
        <f t="shared" si="1"/>
        <v>5</v>
      </c>
      <c r="S83" s="84"/>
    </row>
    <row r="84" spans="1:21" ht="13.5" customHeight="1">
      <c r="A84" s="197">
        <v>3</v>
      </c>
      <c r="B84" s="197"/>
      <c r="C84" s="95" t="s">
        <v>46</v>
      </c>
      <c r="D84" s="96"/>
      <c r="E84" s="98"/>
      <c r="F84" s="99"/>
      <c r="G84" s="197"/>
      <c r="H84" s="197"/>
      <c r="I84" s="197"/>
      <c r="J84" s="106"/>
      <c r="K84" s="107"/>
      <c r="L84" s="107"/>
      <c r="M84" s="108"/>
      <c r="N84" s="230"/>
      <c r="O84" s="231"/>
      <c r="P84" s="231"/>
      <c r="Q84" s="232"/>
      <c r="R84" s="85"/>
      <c r="S84" s="85"/>
      <c r="T84" s="75"/>
      <c r="U84" s="74"/>
    </row>
    <row r="85" spans="1:19" ht="27" customHeight="1">
      <c r="A85" s="100" t="s">
        <v>28</v>
      </c>
      <c r="B85" s="97"/>
      <c r="C85" s="101" t="s">
        <v>73</v>
      </c>
      <c r="D85" s="102"/>
      <c r="E85" s="97" t="s">
        <v>42</v>
      </c>
      <c r="F85" s="97"/>
      <c r="G85" s="111" t="s">
        <v>102</v>
      </c>
      <c r="H85" s="97"/>
      <c r="I85" s="97"/>
      <c r="J85" s="103">
        <v>480</v>
      </c>
      <c r="K85" s="104"/>
      <c r="L85" s="104"/>
      <c r="M85" s="105"/>
      <c r="N85" s="80"/>
      <c r="O85" s="80"/>
      <c r="P85" s="80"/>
      <c r="Q85" s="80"/>
      <c r="R85" s="79">
        <f aca="true" t="shared" si="2" ref="R85:R92">J85+N85</f>
        <v>480</v>
      </c>
      <c r="S85" s="79"/>
    </row>
    <row r="86" spans="1:19" ht="37.5" customHeight="1">
      <c r="A86" s="100" t="s">
        <v>71</v>
      </c>
      <c r="B86" s="97"/>
      <c r="C86" s="199" t="s">
        <v>94</v>
      </c>
      <c r="D86" s="200"/>
      <c r="E86" s="97" t="s">
        <v>42</v>
      </c>
      <c r="F86" s="97"/>
      <c r="G86" s="111" t="s">
        <v>77</v>
      </c>
      <c r="H86" s="97"/>
      <c r="I86" s="97"/>
      <c r="J86" s="103">
        <f>J68/J78</f>
        <v>397.8666666666667</v>
      </c>
      <c r="K86" s="104"/>
      <c r="L86" s="104"/>
      <c r="M86" s="105"/>
      <c r="N86" s="103"/>
      <c r="O86" s="104"/>
      <c r="P86" s="104"/>
      <c r="Q86" s="105"/>
      <c r="R86" s="79">
        <f t="shared" si="2"/>
        <v>397.8666666666667</v>
      </c>
      <c r="S86" s="79"/>
    </row>
    <row r="87" spans="1:19" ht="38.25" customHeight="1">
      <c r="A87" s="118" t="s">
        <v>72</v>
      </c>
      <c r="B87" s="229"/>
      <c r="C87" s="199" t="s">
        <v>95</v>
      </c>
      <c r="D87" s="200"/>
      <c r="E87" s="97" t="s">
        <v>42</v>
      </c>
      <c r="F87" s="97"/>
      <c r="G87" s="111" t="s">
        <v>76</v>
      </c>
      <c r="H87" s="97"/>
      <c r="I87" s="97"/>
      <c r="J87" s="103">
        <f>J69/J79</f>
        <v>133.33333333333334</v>
      </c>
      <c r="K87" s="104"/>
      <c r="L87" s="104"/>
      <c r="M87" s="105"/>
      <c r="N87" s="103"/>
      <c r="O87" s="104"/>
      <c r="P87" s="104"/>
      <c r="Q87" s="105"/>
      <c r="R87" s="79">
        <f t="shared" si="2"/>
        <v>133.33333333333334</v>
      </c>
      <c r="S87" s="79"/>
    </row>
    <row r="88" spans="1:19" ht="23.25" customHeight="1">
      <c r="A88" s="109" t="s">
        <v>89</v>
      </c>
      <c r="B88" s="110"/>
      <c r="C88" s="101" t="s">
        <v>74</v>
      </c>
      <c r="D88" s="200"/>
      <c r="E88" s="97" t="s">
        <v>42</v>
      </c>
      <c r="F88" s="97"/>
      <c r="G88" s="111" t="s">
        <v>75</v>
      </c>
      <c r="H88" s="97"/>
      <c r="I88" s="97"/>
      <c r="J88" s="103">
        <f>J67/J77</f>
        <v>49941.21</v>
      </c>
      <c r="K88" s="104"/>
      <c r="L88" s="104"/>
      <c r="M88" s="105"/>
      <c r="N88" s="45"/>
      <c r="O88" s="46"/>
      <c r="P88" s="46"/>
      <c r="Q88" s="47"/>
      <c r="R88" s="79">
        <f t="shared" si="2"/>
        <v>49941.21</v>
      </c>
      <c r="S88" s="79"/>
    </row>
    <row r="89" spans="1:19" ht="48.75" customHeight="1">
      <c r="A89" s="109" t="s">
        <v>117</v>
      </c>
      <c r="B89" s="110"/>
      <c r="C89" s="199" t="s">
        <v>146</v>
      </c>
      <c r="D89" s="208"/>
      <c r="E89" s="97" t="s">
        <v>42</v>
      </c>
      <c r="F89" s="97"/>
      <c r="G89" s="111" t="s">
        <v>118</v>
      </c>
      <c r="H89" s="97"/>
      <c r="I89" s="97"/>
      <c r="J89" s="103">
        <f>J70/J80</f>
        <v>15475</v>
      </c>
      <c r="K89" s="104"/>
      <c r="L89" s="104"/>
      <c r="M89" s="105"/>
      <c r="N89" s="103">
        <f>N70/N80</f>
        <v>36482.2</v>
      </c>
      <c r="O89" s="104"/>
      <c r="P89" s="104"/>
      <c r="Q89" s="105"/>
      <c r="R89" s="79">
        <f t="shared" si="2"/>
        <v>51957.2</v>
      </c>
      <c r="S89" s="79"/>
    </row>
    <row r="90" spans="1:19" ht="39.75" customHeight="1">
      <c r="A90" s="109" t="s">
        <v>124</v>
      </c>
      <c r="B90" s="110"/>
      <c r="C90" s="199" t="s">
        <v>125</v>
      </c>
      <c r="D90" s="208"/>
      <c r="E90" s="97" t="s">
        <v>42</v>
      </c>
      <c r="F90" s="97"/>
      <c r="G90" s="111" t="s">
        <v>127</v>
      </c>
      <c r="H90" s="97"/>
      <c r="I90" s="97"/>
      <c r="J90" s="103">
        <f>J71/J81</f>
        <v>10142.857142857143</v>
      </c>
      <c r="K90" s="104"/>
      <c r="L90" s="104"/>
      <c r="M90" s="105"/>
      <c r="N90" s="103"/>
      <c r="O90" s="104"/>
      <c r="P90" s="104"/>
      <c r="Q90" s="105"/>
      <c r="R90" s="79">
        <f t="shared" si="2"/>
        <v>10142.857142857143</v>
      </c>
      <c r="S90" s="79"/>
    </row>
    <row r="91" spans="1:19" ht="29.25" customHeight="1">
      <c r="A91" s="109" t="s">
        <v>134</v>
      </c>
      <c r="B91" s="110"/>
      <c r="C91" s="199" t="s">
        <v>144</v>
      </c>
      <c r="D91" s="208"/>
      <c r="E91" s="97" t="s">
        <v>42</v>
      </c>
      <c r="F91" s="97"/>
      <c r="G91" s="111" t="s">
        <v>135</v>
      </c>
      <c r="H91" s="97"/>
      <c r="I91" s="97"/>
      <c r="J91" s="103">
        <f>J72/J82</f>
        <v>14587</v>
      </c>
      <c r="K91" s="104"/>
      <c r="L91" s="104"/>
      <c r="M91" s="105"/>
      <c r="N91" s="103"/>
      <c r="O91" s="104"/>
      <c r="P91" s="104"/>
      <c r="Q91" s="105"/>
      <c r="R91" s="79">
        <f t="shared" si="2"/>
        <v>14587</v>
      </c>
      <c r="S91" s="79"/>
    </row>
    <row r="92" spans="1:19" ht="171" customHeight="1">
      <c r="A92" s="109" t="s">
        <v>140</v>
      </c>
      <c r="B92" s="110"/>
      <c r="C92" s="199" t="s">
        <v>154</v>
      </c>
      <c r="D92" s="208"/>
      <c r="E92" s="97" t="s">
        <v>42</v>
      </c>
      <c r="F92" s="97"/>
      <c r="G92" s="111" t="s">
        <v>141</v>
      </c>
      <c r="H92" s="97"/>
      <c r="I92" s="97"/>
      <c r="J92" s="45"/>
      <c r="K92" s="46"/>
      <c r="L92" s="46"/>
      <c r="M92" s="47"/>
      <c r="N92" s="103">
        <f>N73/N83</f>
        <v>56952.45</v>
      </c>
      <c r="O92" s="104"/>
      <c r="P92" s="104"/>
      <c r="Q92" s="105"/>
      <c r="R92" s="79">
        <f t="shared" si="2"/>
        <v>56952.45</v>
      </c>
      <c r="S92" s="79"/>
    </row>
    <row r="93" spans="1:19" ht="13.5" customHeight="1">
      <c r="A93" s="197">
        <v>4</v>
      </c>
      <c r="B93" s="197"/>
      <c r="C93" s="95" t="s">
        <v>47</v>
      </c>
      <c r="D93" s="96"/>
      <c r="E93" s="98"/>
      <c r="F93" s="99"/>
      <c r="G93" s="197"/>
      <c r="H93" s="197"/>
      <c r="I93" s="197"/>
      <c r="J93" s="106"/>
      <c r="K93" s="107"/>
      <c r="L93" s="107"/>
      <c r="M93" s="108"/>
      <c r="N93" s="217"/>
      <c r="O93" s="218"/>
      <c r="P93" s="218"/>
      <c r="Q93" s="219"/>
      <c r="R93" s="221"/>
      <c r="S93" s="222"/>
    </row>
    <row r="94" spans="1:19" ht="28.5" customHeight="1">
      <c r="A94" s="97" t="s">
        <v>29</v>
      </c>
      <c r="B94" s="97"/>
      <c r="C94" s="86" t="s">
        <v>119</v>
      </c>
      <c r="D94" s="204"/>
      <c r="E94" s="97" t="s">
        <v>23</v>
      </c>
      <c r="F94" s="97"/>
      <c r="G94" s="97" t="s">
        <v>24</v>
      </c>
      <c r="H94" s="97"/>
      <c r="I94" s="97"/>
      <c r="J94" s="141">
        <v>0.01</v>
      </c>
      <c r="K94" s="142"/>
      <c r="L94" s="142"/>
      <c r="M94" s="143"/>
      <c r="N94" s="80">
        <v>0.01</v>
      </c>
      <c r="O94" s="80"/>
      <c r="P94" s="80"/>
      <c r="Q94" s="80"/>
      <c r="R94" s="79">
        <f>J94+N94</f>
        <v>0.02</v>
      </c>
      <c r="S94" s="79"/>
    </row>
    <row r="95" spans="1:27" ht="66" customHeight="1">
      <c r="A95" s="111" t="s">
        <v>90</v>
      </c>
      <c r="B95" s="97"/>
      <c r="C95" s="86" t="s">
        <v>91</v>
      </c>
      <c r="D95" s="204"/>
      <c r="E95" s="97" t="s">
        <v>23</v>
      </c>
      <c r="F95" s="97"/>
      <c r="G95" s="97" t="s">
        <v>24</v>
      </c>
      <c r="H95" s="97"/>
      <c r="I95" s="97"/>
      <c r="J95" s="205">
        <f>J76/20125*100</f>
        <v>179.38447142857143</v>
      </c>
      <c r="K95" s="206"/>
      <c r="L95" s="206"/>
      <c r="M95" s="207"/>
      <c r="N95" s="214"/>
      <c r="O95" s="214"/>
      <c r="P95" s="214"/>
      <c r="Q95" s="214"/>
      <c r="R95" s="215">
        <f>J95+N95</f>
        <v>179.38447142857143</v>
      </c>
      <c r="S95" s="215"/>
      <c r="Z95" s="16"/>
      <c r="AA95" s="17"/>
    </row>
    <row r="96" spans="1:19" ht="33.75" customHeight="1">
      <c r="A96" s="21"/>
      <c r="B96" t="s">
        <v>150</v>
      </c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60"/>
      <c r="O96" s="60"/>
      <c r="P96" s="18"/>
      <c r="Q96" s="58" t="s">
        <v>151</v>
      </c>
      <c r="R96" s="61"/>
      <c r="S96" s="61"/>
    </row>
    <row r="97" spans="1:19" ht="15" customHeight="1">
      <c r="A97" s="21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210" t="s">
        <v>20</v>
      </c>
      <c r="O97" s="210"/>
      <c r="P97" s="59"/>
      <c r="Q97" s="210" t="s">
        <v>19</v>
      </c>
      <c r="R97" s="210"/>
      <c r="S97" s="210"/>
    </row>
    <row r="98" spans="1:19" ht="13.5" customHeight="1">
      <c r="A98" s="21"/>
      <c r="B98" s="18" t="s">
        <v>18</v>
      </c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210"/>
      <c r="O98" s="210"/>
      <c r="P98" s="44"/>
      <c r="Q98" s="210"/>
      <c r="R98" s="210"/>
      <c r="S98" s="210"/>
    </row>
    <row r="99" spans="1:19" ht="12.75" customHeight="1">
      <c r="A99" s="21"/>
      <c r="B99" s="202" t="s">
        <v>88</v>
      </c>
      <c r="C99" s="203"/>
      <c r="D99" s="203"/>
      <c r="E99" s="203"/>
      <c r="F99" s="203"/>
      <c r="G99" s="203"/>
      <c r="H99" s="18"/>
      <c r="I99" s="18"/>
      <c r="J99" s="18"/>
      <c r="K99" s="18"/>
      <c r="L99" s="18"/>
      <c r="M99" s="18"/>
      <c r="N99" s="216"/>
      <c r="O99" s="216"/>
      <c r="P99" s="62"/>
      <c r="Q99" s="220"/>
      <c r="R99" s="220"/>
      <c r="S99" s="220"/>
    </row>
    <row r="100" spans="1:19" ht="12" customHeight="1">
      <c r="A100" s="21"/>
      <c r="B100" s="20" t="s">
        <v>30</v>
      </c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56"/>
      <c r="O100" s="56"/>
      <c r="P100" s="18"/>
      <c r="Q100" s="58" t="s">
        <v>103</v>
      </c>
      <c r="R100" s="57"/>
      <c r="S100" s="57"/>
    </row>
    <row r="101" spans="1:19" ht="12.75" customHeight="1">
      <c r="A101" s="21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210" t="s">
        <v>20</v>
      </c>
      <c r="O101" s="210"/>
      <c r="P101" s="59"/>
      <c r="Q101" s="210" t="s">
        <v>19</v>
      </c>
      <c r="R101" s="210"/>
      <c r="S101" s="210"/>
    </row>
    <row r="102" spans="1:13" ht="10.5" customHeight="1">
      <c r="A102" s="21"/>
      <c r="B102" s="201" t="s">
        <v>81</v>
      </c>
      <c r="C102" s="201"/>
      <c r="D102" s="201"/>
      <c r="E102" s="18"/>
      <c r="F102" s="18"/>
      <c r="G102" s="18"/>
      <c r="H102" s="18"/>
      <c r="I102" s="18"/>
      <c r="J102" s="18"/>
      <c r="K102" s="18"/>
      <c r="L102" s="18"/>
      <c r="M102" s="18"/>
    </row>
    <row r="103" spans="1:13" ht="9.75" customHeight="1">
      <c r="A103" s="21"/>
      <c r="B103" s="73"/>
      <c r="C103" s="73"/>
      <c r="D103" s="73"/>
      <c r="E103" s="18"/>
      <c r="F103" s="18"/>
      <c r="G103" s="18"/>
      <c r="H103" s="18"/>
      <c r="I103" s="18"/>
      <c r="J103" s="18"/>
      <c r="K103" s="18"/>
      <c r="L103" s="18"/>
      <c r="M103" s="18"/>
    </row>
    <row r="104" spans="1:19" ht="12.75">
      <c r="A104" s="21"/>
      <c r="B104" t="s">
        <v>113</v>
      </c>
      <c r="C104" s="72"/>
      <c r="E104" s="18"/>
      <c r="F104" s="18"/>
      <c r="G104" s="18"/>
      <c r="H104" s="18"/>
      <c r="I104" s="18"/>
      <c r="J104" s="18"/>
      <c r="K104" s="18"/>
      <c r="L104" s="18"/>
      <c r="M104" s="18"/>
      <c r="N104" s="43"/>
      <c r="O104" s="43"/>
      <c r="P104" s="18"/>
      <c r="Q104" s="43"/>
      <c r="R104" s="43"/>
      <c r="S104" s="43"/>
    </row>
    <row r="105" spans="1:19" ht="3" customHeight="1">
      <c r="A105" s="21"/>
      <c r="B105" s="37" t="s">
        <v>84</v>
      </c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43"/>
      <c r="O105" s="43"/>
      <c r="P105" s="18"/>
      <c r="Q105" s="43"/>
      <c r="R105" s="43"/>
      <c r="S105" s="43"/>
    </row>
    <row r="106" spans="14:19" ht="8.25" customHeight="1">
      <c r="N106" s="19"/>
      <c r="O106" s="19"/>
      <c r="P106" s="19"/>
      <c r="Q106" s="19"/>
      <c r="R106" s="19"/>
      <c r="S106" s="19"/>
    </row>
  </sheetData>
  <sheetProtection/>
  <mergeCells count="338">
    <mergeCell ref="A86:B86"/>
    <mergeCell ref="E84:F84"/>
    <mergeCell ref="A84:B84"/>
    <mergeCell ref="A85:B85"/>
    <mergeCell ref="A90:B90"/>
    <mergeCell ref="R83:S83"/>
    <mergeCell ref="J84:M84"/>
    <mergeCell ref="N84:Q84"/>
    <mergeCell ref="G84:I84"/>
    <mergeCell ref="A88:B88"/>
    <mergeCell ref="A89:B89"/>
    <mergeCell ref="J88:M88"/>
    <mergeCell ref="R86:S86"/>
    <mergeCell ref="C88:D88"/>
    <mergeCell ref="G89:I89"/>
    <mergeCell ref="J81:M81"/>
    <mergeCell ref="A92:B92"/>
    <mergeCell ref="C92:D92"/>
    <mergeCell ref="E92:F92"/>
    <mergeCell ref="A83:B83"/>
    <mergeCell ref="C83:D83"/>
    <mergeCell ref="E83:F83"/>
    <mergeCell ref="A91:B91"/>
    <mergeCell ref="G90:I90"/>
    <mergeCell ref="A87:B87"/>
    <mergeCell ref="A82:B82"/>
    <mergeCell ref="E79:F79"/>
    <mergeCell ref="E77:F77"/>
    <mergeCell ref="E78:F78"/>
    <mergeCell ref="E82:F82"/>
    <mergeCell ref="G82:I82"/>
    <mergeCell ref="N55:Q55"/>
    <mergeCell ref="N63:Q63"/>
    <mergeCell ref="G75:I75"/>
    <mergeCell ref="E74:F74"/>
    <mergeCell ref="E75:F75"/>
    <mergeCell ref="E70:F70"/>
    <mergeCell ref="G72:I72"/>
    <mergeCell ref="E73:F73"/>
    <mergeCell ref="G70:I70"/>
    <mergeCell ref="G73:I73"/>
    <mergeCell ref="J80:M80"/>
    <mergeCell ref="G80:I80"/>
    <mergeCell ref="A71:B71"/>
    <mergeCell ref="J71:M71"/>
    <mergeCell ref="J72:M72"/>
    <mergeCell ref="A79:B79"/>
    <mergeCell ref="C79:D79"/>
    <mergeCell ref="C78:D78"/>
    <mergeCell ref="G74:I74"/>
    <mergeCell ref="G71:I71"/>
    <mergeCell ref="J77:M77"/>
    <mergeCell ref="N72:Q72"/>
    <mergeCell ref="A81:B81"/>
    <mergeCell ref="J79:M79"/>
    <mergeCell ref="G78:I78"/>
    <mergeCell ref="N81:Q81"/>
    <mergeCell ref="J78:M78"/>
    <mergeCell ref="A80:B80"/>
    <mergeCell ref="C80:D80"/>
    <mergeCell ref="A78:B78"/>
    <mergeCell ref="N99:O99"/>
    <mergeCell ref="N93:Q93"/>
    <mergeCell ref="N86:Q86"/>
    <mergeCell ref="Q99:S99"/>
    <mergeCell ref="R93:S93"/>
    <mergeCell ref="N98:O98"/>
    <mergeCell ref="R87:S87"/>
    <mergeCell ref="N94:Q94"/>
    <mergeCell ref="Q98:S98"/>
    <mergeCell ref="R89:S89"/>
    <mergeCell ref="N92:Q92"/>
    <mergeCell ref="R92:S92"/>
    <mergeCell ref="R95:S95"/>
    <mergeCell ref="R94:S94"/>
    <mergeCell ref="N91:Q91"/>
    <mergeCell ref="N90:Q90"/>
    <mergeCell ref="Q97:S97"/>
    <mergeCell ref="N97:O97"/>
    <mergeCell ref="N80:Q80"/>
    <mergeCell ref="N78:Q78"/>
    <mergeCell ref="E67:F67"/>
    <mergeCell ref="G69:I69"/>
    <mergeCell ref="J65:M65"/>
    <mergeCell ref="C66:D66"/>
    <mergeCell ref="C72:D72"/>
    <mergeCell ref="E72:F72"/>
    <mergeCell ref="J73:M73"/>
    <mergeCell ref="C73:D73"/>
    <mergeCell ref="C67:D67"/>
    <mergeCell ref="A73:B73"/>
    <mergeCell ref="N101:O101"/>
    <mergeCell ref="Q101:S101"/>
    <mergeCell ref="J76:M76"/>
    <mergeCell ref="N87:Q87"/>
    <mergeCell ref="J87:M87"/>
    <mergeCell ref="J86:M86"/>
    <mergeCell ref="J89:M89"/>
    <mergeCell ref="N95:Q95"/>
    <mergeCell ref="C71:D71"/>
    <mergeCell ref="A75:B75"/>
    <mergeCell ref="A77:B77"/>
    <mergeCell ref="A69:B69"/>
    <mergeCell ref="C69:D69"/>
    <mergeCell ref="A72:B72"/>
    <mergeCell ref="C77:D77"/>
    <mergeCell ref="E81:F81"/>
    <mergeCell ref="G81:I81"/>
    <mergeCell ref="J94:M94"/>
    <mergeCell ref="E94:F94"/>
    <mergeCell ref="J85:M85"/>
    <mergeCell ref="J91:M91"/>
    <mergeCell ref="G92:I92"/>
    <mergeCell ref="G91:I91"/>
    <mergeCell ref="E85:F85"/>
    <mergeCell ref="E86:F86"/>
    <mergeCell ref="C91:D91"/>
    <mergeCell ref="G85:I85"/>
    <mergeCell ref="E88:F88"/>
    <mergeCell ref="C89:D89"/>
    <mergeCell ref="C85:D85"/>
    <mergeCell ref="E87:F87"/>
    <mergeCell ref="C87:D87"/>
    <mergeCell ref="R88:S88"/>
    <mergeCell ref="J95:M95"/>
    <mergeCell ref="C95:D95"/>
    <mergeCell ref="E95:F95"/>
    <mergeCell ref="G86:I86"/>
    <mergeCell ref="G87:I87"/>
    <mergeCell ref="E93:F93"/>
    <mergeCell ref="G93:I93"/>
    <mergeCell ref="E89:F89"/>
    <mergeCell ref="J90:M90"/>
    <mergeCell ref="C94:D94"/>
    <mergeCell ref="E90:F90"/>
    <mergeCell ref="E91:F91"/>
    <mergeCell ref="R90:S90"/>
    <mergeCell ref="R91:S91"/>
    <mergeCell ref="N89:Q89"/>
    <mergeCell ref="C90:D90"/>
    <mergeCell ref="J93:M93"/>
    <mergeCell ref="N77:Q77"/>
    <mergeCell ref="C86:D86"/>
    <mergeCell ref="B102:D102"/>
    <mergeCell ref="B99:G99"/>
    <mergeCell ref="C93:D93"/>
    <mergeCell ref="G88:I88"/>
    <mergeCell ref="G94:I94"/>
    <mergeCell ref="A95:B95"/>
    <mergeCell ref="A94:B94"/>
    <mergeCell ref="G95:I95"/>
    <mergeCell ref="R70:S70"/>
    <mergeCell ref="A93:B93"/>
    <mergeCell ref="R79:S79"/>
    <mergeCell ref="N71:Q71"/>
    <mergeCell ref="R74:S74"/>
    <mergeCell ref="R73:S73"/>
    <mergeCell ref="R72:S72"/>
    <mergeCell ref="R78:S78"/>
    <mergeCell ref="R71:S71"/>
    <mergeCell ref="N73:Q73"/>
    <mergeCell ref="J70:M70"/>
    <mergeCell ref="N76:Q76"/>
    <mergeCell ref="J68:M68"/>
    <mergeCell ref="N65:Q65"/>
    <mergeCell ref="J66:M66"/>
    <mergeCell ref="N74:Q74"/>
    <mergeCell ref="N67:Q67"/>
    <mergeCell ref="J69:M69"/>
    <mergeCell ref="N70:Q70"/>
    <mergeCell ref="G67:I67"/>
    <mergeCell ref="G68:I68"/>
    <mergeCell ref="R69:S69"/>
    <mergeCell ref="N68:Q68"/>
    <mergeCell ref="R67:S67"/>
    <mergeCell ref="N69:Q69"/>
    <mergeCell ref="R68:S68"/>
    <mergeCell ref="J67:M67"/>
    <mergeCell ref="A62:S62"/>
    <mergeCell ref="R65:S65"/>
    <mergeCell ref="E65:F65"/>
    <mergeCell ref="C65:D65"/>
    <mergeCell ref="R64:S64"/>
    <mergeCell ref="G65:I65"/>
    <mergeCell ref="G64:I64"/>
    <mergeCell ref="N64:Q64"/>
    <mergeCell ref="E63:F63"/>
    <mergeCell ref="G63:I63"/>
    <mergeCell ref="R66:S66"/>
    <mergeCell ref="N66:Q66"/>
    <mergeCell ref="G66:I66"/>
    <mergeCell ref="A59:B60"/>
    <mergeCell ref="R63:S63"/>
    <mergeCell ref="A63:B63"/>
    <mergeCell ref="C63:D63"/>
    <mergeCell ref="C59:D60"/>
    <mergeCell ref="E64:F64"/>
    <mergeCell ref="E59:F60"/>
    <mergeCell ref="N59:Q60"/>
    <mergeCell ref="G59:I60"/>
    <mergeCell ref="J61:M61"/>
    <mergeCell ref="A47:C47"/>
    <mergeCell ref="A61:B61"/>
    <mergeCell ref="G61:I61"/>
    <mergeCell ref="B50:O50"/>
    <mergeCell ref="A53:C53"/>
    <mergeCell ref="A54:C54"/>
    <mergeCell ref="G8:L8"/>
    <mergeCell ref="A34:C34"/>
    <mergeCell ref="D34:S34"/>
    <mergeCell ref="R48:S48"/>
    <mergeCell ref="F14:Q14"/>
    <mergeCell ref="F17:Q17"/>
    <mergeCell ref="D45:I45"/>
    <mergeCell ref="J48:M48"/>
    <mergeCell ref="A42:C42"/>
    <mergeCell ref="A45:C45"/>
    <mergeCell ref="D41:S41"/>
    <mergeCell ref="A41:C41"/>
    <mergeCell ref="R45:S45"/>
    <mergeCell ref="D42:S42"/>
    <mergeCell ref="J45:M45"/>
    <mergeCell ref="N45:Q45"/>
    <mergeCell ref="O1:S3"/>
    <mergeCell ref="O4:S4"/>
    <mergeCell ref="O5:S5"/>
    <mergeCell ref="A43:C43"/>
    <mergeCell ref="D43:S43"/>
    <mergeCell ref="B17:C17"/>
    <mergeCell ref="B15:C15"/>
    <mergeCell ref="B31:C31"/>
    <mergeCell ref="D31:F31"/>
    <mergeCell ref="E37:S37"/>
    <mergeCell ref="B39:M39"/>
    <mergeCell ref="L22:N22"/>
    <mergeCell ref="F38:R38"/>
    <mergeCell ref="A33:C33"/>
    <mergeCell ref="D33:S33"/>
    <mergeCell ref="H24:R24"/>
    <mergeCell ref="B30:S30"/>
    <mergeCell ref="E22:F22"/>
    <mergeCell ref="B28:S28"/>
    <mergeCell ref="A35:C35"/>
    <mergeCell ref="S17:T17"/>
    <mergeCell ref="B27:S27"/>
    <mergeCell ref="B24:G24"/>
    <mergeCell ref="D35:S35"/>
    <mergeCell ref="B18:C18"/>
    <mergeCell ref="B29:S29"/>
    <mergeCell ref="B26:S26"/>
    <mergeCell ref="H20:J20"/>
    <mergeCell ref="F18:Q18"/>
    <mergeCell ref="D9:R9"/>
    <mergeCell ref="B12:C12"/>
    <mergeCell ref="E12:O12"/>
    <mergeCell ref="B11:C11"/>
    <mergeCell ref="F11:Q11"/>
    <mergeCell ref="B14:C14"/>
    <mergeCell ref="E15:O15"/>
    <mergeCell ref="R61:S61"/>
    <mergeCell ref="D54:I54"/>
    <mergeCell ref="C61:D61"/>
    <mergeCell ref="E61:F61"/>
    <mergeCell ref="N61:Q61"/>
    <mergeCell ref="R59:S60"/>
    <mergeCell ref="B57:S57"/>
    <mergeCell ref="A55:I55"/>
    <mergeCell ref="J55:M55"/>
    <mergeCell ref="R55:S55"/>
    <mergeCell ref="D52:I52"/>
    <mergeCell ref="N54:Q54"/>
    <mergeCell ref="J54:M54"/>
    <mergeCell ref="N52:Q52"/>
    <mergeCell ref="R53:S53"/>
    <mergeCell ref="N53:Q53"/>
    <mergeCell ref="R52:S52"/>
    <mergeCell ref="J52:M52"/>
    <mergeCell ref="J53:M53"/>
    <mergeCell ref="R54:S54"/>
    <mergeCell ref="D53:I53"/>
    <mergeCell ref="R46:S46"/>
    <mergeCell ref="R47:S47"/>
    <mergeCell ref="J46:M46"/>
    <mergeCell ref="J47:M47"/>
    <mergeCell ref="D47:I47"/>
    <mergeCell ref="N47:Q47"/>
    <mergeCell ref="A48:I48"/>
    <mergeCell ref="N48:Q48"/>
    <mergeCell ref="A46:C46"/>
    <mergeCell ref="D46:I46"/>
    <mergeCell ref="N46:Q46"/>
    <mergeCell ref="A65:B65"/>
    <mergeCell ref="A66:B66"/>
    <mergeCell ref="J63:M63"/>
    <mergeCell ref="A64:B64"/>
    <mergeCell ref="J64:M64"/>
    <mergeCell ref="A52:C52"/>
    <mergeCell ref="J59:M60"/>
    <mergeCell ref="A70:B70"/>
    <mergeCell ref="E71:F71"/>
    <mergeCell ref="C70:D70"/>
    <mergeCell ref="C64:D64"/>
    <mergeCell ref="E66:F66"/>
    <mergeCell ref="A68:B68"/>
    <mergeCell ref="C68:D68"/>
    <mergeCell ref="E68:F68"/>
    <mergeCell ref="E69:F69"/>
    <mergeCell ref="A67:B67"/>
    <mergeCell ref="A74:B74"/>
    <mergeCell ref="C74:D74"/>
    <mergeCell ref="A76:B76"/>
    <mergeCell ref="C76:D76"/>
    <mergeCell ref="R75:S75"/>
    <mergeCell ref="C75:D75"/>
    <mergeCell ref="J75:M75"/>
    <mergeCell ref="J74:M74"/>
    <mergeCell ref="E76:F76"/>
    <mergeCell ref="G76:I76"/>
    <mergeCell ref="R80:S80"/>
    <mergeCell ref="R77:S77"/>
    <mergeCell ref="N79:Q79"/>
    <mergeCell ref="N75:Q75"/>
    <mergeCell ref="R76:S76"/>
    <mergeCell ref="C84:D84"/>
    <mergeCell ref="G79:I79"/>
    <mergeCell ref="R81:S81"/>
    <mergeCell ref="E80:F80"/>
    <mergeCell ref="G77:I77"/>
    <mergeCell ref="R85:S85"/>
    <mergeCell ref="N85:Q85"/>
    <mergeCell ref="N82:Q82"/>
    <mergeCell ref="R82:S82"/>
    <mergeCell ref="R84:S84"/>
    <mergeCell ref="C81:D81"/>
    <mergeCell ref="G83:I83"/>
    <mergeCell ref="N83:Q83"/>
    <mergeCell ref="J82:M82"/>
    <mergeCell ref="C82:D82"/>
  </mergeCells>
  <printOptions/>
  <pageMargins left="0.35433070866141736" right="0.35433070866141736" top="0.5905511811023623" bottom="0.3937007874015748" header="0.5118110236220472" footer="0.5118110236220472"/>
  <pageSetup horizontalDpi="600" verticalDpi="600" orientation="landscape" paperSize="9" scale="85" r:id="rId1"/>
  <rowBreaks count="4" manualBreakCount="4">
    <brk id="30" max="255" man="1"/>
    <brk id="56" max="255" man="1"/>
    <brk id="72" max="19" man="1"/>
    <brk id="82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user_2</dc:creator>
  <cp:keywords/>
  <dc:description/>
  <cp:lastModifiedBy>Пользователь Windows</cp:lastModifiedBy>
  <cp:lastPrinted>2020-12-22T07:37:24Z</cp:lastPrinted>
  <dcterms:created xsi:type="dcterms:W3CDTF">2002-01-01T02:33:01Z</dcterms:created>
  <dcterms:modified xsi:type="dcterms:W3CDTF">2020-12-23T12:44:31Z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