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6660" activeTab="0"/>
  </bookViews>
  <sheets>
    <sheet name="січень-грудень" sheetId="1" r:id="rId1"/>
  </sheets>
  <definedNames>
    <definedName name="_xlnm.Print_Titles" localSheetId="0">'січень-грудень'!$3:$3</definedName>
    <definedName name="_xlnm.Print_Area" localSheetId="0">'січень-грудень'!$A$1:$F$17</definedName>
  </definedNames>
  <calcPr fullCalcOnLoad="1"/>
</workbook>
</file>

<file path=xl/sharedStrings.xml><?xml version="1.0" encoding="utf-8"?>
<sst xmlns="http://schemas.openxmlformats.org/spreadsheetml/2006/main" count="21" uniqueCount="19">
  <si>
    <t>№ з/п</t>
  </si>
  <si>
    <t>Назва заходів</t>
  </si>
  <si>
    <t>1.</t>
  </si>
  <si>
    <t xml:space="preserve">Всього </t>
  </si>
  <si>
    <t xml:space="preserve">Забезпечення екологічно безпечного збирання, видалення, знешкодження і захоронення відходів (ліквідація безхазяйних сміттєзвалищ)  для КП "АТП-0628" Житомирської міської ради </t>
  </si>
  <si>
    <t>Управління житлового господарства Житомирської міської ради</t>
  </si>
  <si>
    <t>гривень</t>
  </si>
  <si>
    <t>Управління комунального господарства Житомирської міської ради</t>
  </si>
  <si>
    <t>2.</t>
  </si>
  <si>
    <t>Виконання заходів для боротьби із шкідливою дією фільтратних вод на міському полігоні твердих побутових відходів (згідно з проектом) для КП "АТП-0628" Житомирської міської ради</t>
  </si>
  <si>
    <t>Уточнений план  на 2017 рік</t>
  </si>
  <si>
    <t>Профінансовано</t>
  </si>
  <si>
    <t>Відсоток виконання до річних призначень , %</t>
  </si>
  <si>
    <t>Виконання заходів щодо пропаганди охорони навколишнього природного середовища</t>
  </si>
  <si>
    <t>Інформація щодо видатків міського фонду охорони навколишнього природного середовища за січень-грудень 2017 року</t>
  </si>
  <si>
    <t>Придбання та впровадження обладнання (контейнерів) для збору та складування побутотвих і промислових відходів для КП "Спеціалізований комбінат комунально-побутового обслуговування" Житомирської міської ради</t>
  </si>
  <si>
    <t>Придбання машини (сміттєвозу) для збору і транспортування побутових і промислових відходів  для КП "АТП-0628" Житомирської міської ради</t>
  </si>
  <si>
    <t>Придбання та впровадження обладнання (контейнерів) для збору та складування побутотвих і промислових відходів для КП КП "АТП-0628" Житомирської міської ради</t>
  </si>
  <si>
    <t>Відхилення до уточненого плану +; -                  (гр.5-гр.6)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</si>
</sst>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0000\ _г_р_н_._-;\-* #,##0.00000\ _г_р_н_._-;_-* &quot;-&quot;?????\ _г_р_н_._-;_-@_-"/>
    <numFmt numFmtId="194" formatCode="0.0"/>
    <numFmt numFmtId="195" formatCode="#,##0.000"/>
    <numFmt numFmtId="196" formatCode="_-* #,##0.000_р_._-;\-* #,##0.000_р_._-;_-* &quot;-&quot;???_р_._-;_-@_-"/>
    <numFmt numFmtId="197" formatCode="_-* #,##0.0_₴_-;\-* #,##0.0_₴_-;_-* &quot;-&quot;?_₴_-;_-@_-"/>
  </numFmts>
  <fonts count="4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horizontal="right" vertical="center"/>
    </xf>
    <xf numFmtId="43" fontId="6" fillId="0" borderId="10" xfId="0" applyNumberFormat="1" applyFont="1" applyFill="1" applyBorder="1" applyAlignment="1">
      <alignment horizontal="right" vertical="center" wrapText="1"/>
    </xf>
    <xf numFmtId="197" fontId="5" fillId="0" borderId="10" xfId="0" applyNumberFormat="1" applyFont="1" applyFill="1" applyBorder="1" applyAlignment="1">
      <alignment horizontal="right" vertical="center"/>
    </xf>
    <xf numFmtId="197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75" zoomScaleNormal="75" zoomScaleSheetLayoutView="75" zoomScalePageLayoutView="0" workbookViewId="0" topLeftCell="A1">
      <selection activeCell="E5" sqref="E5"/>
    </sheetView>
  </sheetViews>
  <sheetFormatPr defaultColWidth="9.00390625" defaultRowHeight="12.75"/>
  <cols>
    <col min="1" max="1" width="5.875" style="5" customWidth="1"/>
    <col min="2" max="2" width="54.625" style="2" customWidth="1"/>
    <col min="3" max="3" width="23.00390625" style="2" customWidth="1"/>
    <col min="4" max="5" width="22.75390625" style="2" customWidth="1"/>
    <col min="6" max="6" width="17.875" style="2" customWidth="1"/>
    <col min="7" max="16384" width="9.125" style="2" customWidth="1"/>
  </cols>
  <sheetData>
    <row r="1" spans="1:5" s="10" customFormat="1" ht="81" customHeight="1">
      <c r="A1" s="23" t="s">
        <v>14</v>
      </c>
      <c r="B1" s="23"/>
      <c r="C1" s="23"/>
      <c r="D1" s="23"/>
      <c r="E1" s="23"/>
    </row>
    <row r="2" spans="1:6" s="10" customFormat="1" ht="39.75" customHeight="1">
      <c r="A2" s="11"/>
      <c r="B2" s="19"/>
      <c r="F2" s="12" t="s">
        <v>6</v>
      </c>
    </row>
    <row r="3" spans="1:6" ht="97.5" customHeight="1">
      <c r="A3" s="1" t="s">
        <v>0</v>
      </c>
      <c r="B3" s="6" t="s">
        <v>1</v>
      </c>
      <c r="C3" s="6" t="s">
        <v>10</v>
      </c>
      <c r="D3" s="6" t="s">
        <v>11</v>
      </c>
      <c r="E3" s="6" t="s">
        <v>18</v>
      </c>
      <c r="F3" s="6" t="s">
        <v>12</v>
      </c>
    </row>
    <row r="4" spans="1:6" ht="19.5" customHeight="1">
      <c r="A4" s="1">
        <v>1</v>
      </c>
      <c r="B4" s="6">
        <v>2</v>
      </c>
      <c r="C4" s="6">
        <v>3</v>
      </c>
      <c r="D4" s="6">
        <v>5</v>
      </c>
      <c r="E4" s="6">
        <v>6</v>
      </c>
      <c r="F4" s="6">
        <v>7</v>
      </c>
    </row>
    <row r="5" spans="1:6" ht="100.5" customHeight="1">
      <c r="A5" s="22" t="s">
        <v>7</v>
      </c>
      <c r="B5" s="22"/>
      <c r="C5" s="14">
        <f>C6+C7</f>
        <v>110000</v>
      </c>
      <c r="D5" s="14">
        <f>D6+D7</f>
        <v>109832</v>
      </c>
      <c r="E5" s="14">
        <f>E6+E7</f>
        <v>-168</v>
      </c>
      <c r="F5" s="18">
        <f aca="true" t="shared" si="0" ref="F5:F13">D5/C5*100</f>
        <v>99.84727272727272</v>
      </c>
    </row>
    <row r="6" spans="1:6" ht="156" customHeight="1">
      <c r="A6" s="13" t="s">
        <v>2</v>
      </c>
      <c r="B6" s="7" t="s">
        <v>15</v>
      </c>
      <c r="C6" s="20">
        <v>60000</v>
      </c>
      <c r="D6" s="15">
        <v>59832</v>
      </c>
      <c r="E6" s="15">
        <f>D6-C6</f>
        <v>-168</v>
      </c>
      <c r="F6" s="17">
        <f t="shared" si="0"/>
        <v>99.72</v>
      </c>
    </row>
    <row r="7" spans="1:6" ht="94.5" customHeight="1">
      <c r="A7" s="13" t="s">
        <v>8</v>
      </c>
      <c r="B7" s="7" t="s">
        <v>13</v>
      </c>
      <c r="C7" s="15">
        <v>50000</v>
      </c>
      <c r="D7" s="15">
        <v>50000</v>
      </c>
      <c r="E7" s="15">
        <f>D7-C7</f>
        <v>0</v>
      </c>
      <c r="F7" s="17">
        <f t="shared" si="0"/>
        <v>100</v>
      </c>
    </row>
    <row r="8" spans="1:6" s="8" customFormat="1" ht="88.5" customHeight="1">
      <c r="A8" s="22" t="s">
        <v>5</v>
      </c>
      <c r="B8" s="22"/>
      <c r="C8" s="14">
        <f>SUM(C9:C12)</f>
        <v>4815800</v>
      </c>
      <c r="D8" s="14">
        <f>SUM(D9:D12)</f>
        <v>4713960</v>
      </c>
      <c r="E8" s="14">
        <f>SUM(E9:E12)</f>
        <v>-101840</v>
      </c>
      <c r="F8" s="18">
        <f t="shared" si="0"/>
        <v>97.885294239794</v>
      </c>
    </row>
    <row r="9" spans="1:6" s="3" customFormat="1" ht="142.5" customHeight="1">
      <c r="A9" s="9" t="s">
        <v>2</v>
      </c>
      <c r="B9" s="7" t="s">
        <v>4</v>
      </c>
      <c r="C9" s="15">
        <v>820000</v>
      </c>
      <c r="D9" s="15">
        <v>820000</v>
      </c>
      <c r="E9" s="15">
        <f>D9-C9</f>
        <v>0</v>
      </c>
      <c r="F9" s="17">
        <f t="shared" si="0"/>
        <v>100</v>
      </c>
    </row>
    <row r="10" spans="1:6" s="3" customFormat="1" ht="190.5" customHeight="1">
      <c r="A10" s="9" t="s">
        <v>8</v>
      </c>
      <c r="B10" s="7" t="s">
        <v>9</v>
      </c>
      <c r="C10" s="15">
        <v>1300000</v>
      </c>
      <c r="D10" s="15">
        <f>1154246.56+145713.44</f>
        <v>1299960</v>
      </c>
      <c r="E10" s="15">
        <f>D10-C10</f>
        <v>-40</v>
      </c>
      <c r="F10" s="17">
        <f t="shared" si="0"/>
        <v>99.99692307692307</v>
      </c>
    </row>
    <row r="11" spans="1:6" s="3" customFormat="1" ht="126.75" customHeight="1">
      <c r="A11" s="9"/>
      <c r="B11" s="7" t="s">
        <v>16</v>
      </c>
      <c r="C11" s="20">
        <v>2499000</v>
      </c>
      <c r="D11" s="15">
        <v>2399000</v>
      </c>
      <c r="E11" s="15">
        <f>D11-C11</f>
        <v>-100000</v>
      </c>
      <c r="F11" s="17">
        <f t="shared" si="0"/>
        <v>95.9983993597439</v>
      </c>
    </row>
    <row r="12" spans="1:6" s="3" customFormat="1" ht="139.5" customHeight="1">
      <c r="A12" s="9"/>
      <c r="B12" s="7" t="s">
        <v>17</v>
      </c>
      <c r="C12" s="20">
        <f>196800</f>
        <v>196800</v>
      </c>
      <c r="D12" s="15">
        <v>195000</v>
      </c>
      <c r="E12" s="15">
        <f>D12-C12</f>
        <v>-1800</v>
      </c>
      <c r="F12" s="17">
        <f t="shared" si="0"/>
        <v>99.08536585365853</v>
      </c>
    </row>
    <row r="13" spans="1:6" s="3" customFormat="1" ht="41.25" customHeight="1">
      <c r="A13" s="21" t="s">
        <v>3</v>
      </c>
      <c r="B13" s="21"/>
      <c r="C13" s="16">
        <f>C8+C5</f>
        <v>4925800</v>
      </c>
      <c r="D13" s="16">
        <f>D8+D5</f>
        <v>4823792</v>
      </c>
      <c r="E13" s="16">
        <f>E8+E5</f>
        <v>-102008</v>
      </c>
      <c r="F13" s="18">
        <f t="shared" si="0"/>
        <v>97.92910796215844</v>
      </c>
    </row>
    <row r="14" s="3" customFormat="1" ht="54.75" customHeight="1">
      <c r="A14" s="4"/>
    </row>
  </sheetData>
  <sheetProtection/>
  <mergeCells count="4">
    <mergeCell ref="A1:E1"/>
    <mergeCell ref="A5:B5"/>
    <mergeCell ref="A8:B8"/>
    <mergeCell ref="A13:B13"/>
  </mergeCells>
  <printOptions horizontalCentered="1"/>
  <pageMargins left="0.7874015748031497" right="0.3937007874015748" top="0.3937007874015748" bottom="0.3937007874015748" header="0.15748031496062992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Свіцельська Ірина</cp:lastModifiedBy>
  <cp:lastPrinted>2017-12-28T14:29:57Z</cp:lastPrinted>
  <dcterms:created xsi:type="dcterms:W3CDTF">2013-01-08T07:27:42Z</dcterms:created>
  <dcterms:modified xsi:type="dcterms:W3CDTF">2018-02-06T07:58:24Z</dcterms:modified>
  <cp:category/>
  <cp:version/>
  <cp:contentType/>
  <cp:contentStatus/>
</cp:coreProperties>
</file>