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admin\Desktop\сесія проєкт лютий2022\проєкт рішення соцзахист\"/>
    </mc:Choice>
  </mc:AlternateContent>
  <bookViews>
    <workbookView xWindow="0" yWindow="0" windowWidth="16380" windowHeight="8190" tabRatio="518"/>
  </bookViews>
  <sheets>
    <sheet name="лист" sheetId="5" r:id="rId1"/>
  </sheets>
  <definedNames>
    <definedName name="__xlnm.Print_Area" localSheetId="0">лист!$A$1:$O$288</definedName>
    <definedName name="OLE_LINK1" localSheetId="0">#N/A</definedName>
    <definedName name="_xlnm.Print_Area" localSheetId="0">лист!$A$1:$L$272</definedName>
  </definedNames>
  <calcPr calcId="162913"/>
</workbook>
</file>

<file path=xl/calcChain.xml><?xml version="1.0" encoding="utf-8"?>
<calcChain xmlns="http://schemas.openxmlformats.org/spreadsheetml/2006/main">
  <c r="I32" i="5" l="1"/>
  <c r="J32" i="5"/>
  <c r="K32" i="5"/>
  <c r="H32" i="5"/>
  <c r="H230" i="5" l="1"/>
  <c r="I230" i="5"/>
  <c r="J230" i="5"/>
  <c r="K230" i="5"/>
  <c r="G230" i="5"/>
  <c r="H217" i="5"/>
  <c r="I217" i="5"/>
  <c r="J217" i="5"/>
  <c r="K217" i="5"/>
  <c r="H206" i="5"/>
  <c r="I206" i="5"/>
  <c r="J206" i="5"/>
  <c r="K206" i="5"/>
  <c r="G206" i="5"/>
  <c r="H164" i="5"/>
  <c r="I164" i="5"/>
  <c r="J164" i="5"/>
  <c r="K164" i="5"/>
  <c r="H157" i="5"/>
  <c r="I157" i="5"/>
  <c r="J157" i="5"/>
  <c r="K157" i="5"/>
  <c r="H151" i="5"/>
  <c r="I151" i="5"/>
  <c r="J151" i="5"/>
  <c r="K151" i="5"/>
  <c r="H110" i="5"/>
  <c r="I110" i="5"/>
  <c r="J110" i="5"/>
  <c r="K110" i="5"/>
  <c r="G110" i="5"/>
  <c r="H94" i="5"/>
  <c r="I94" i="5"/>
  <c r="J94" i="5"/>
  <c r="K94" i="5"/>
  <c r="G94" i="5"/>
  <c r="H72" i="5"/>
  <c r="I72" i="5"/>
  <c r="J72" i="5"/>
  <c r="K72" i="5"/>
  <c r="H67" i="5"/>
  <c r="I67" i="5"/>
  <c r="J67" i="5"/>
  <c r="K67" i="5"/>
  <c r="H61" i="5"/>
  <c r="I61" i="5"/>
  <c r="J61" i="5"/>
  <c r="K61" i="5"/>
  <c r="H39" i="5"/>
  <c r="I39" i="5"/>
  <c r="J39" i="5"/>
  <c r="K39" i="5"/>
  <c r="H49" i="5"/>
  <c r="I49" i="5"/>
  <c r="J49" i="5"/>
  <c r="K49" i="5"/>
  <c r="G164" i="5" l="1"/>
  <c r="G96" i="5" l="1"/>
  <c r="G49" i="5" l="1"/>
  <c r="H77" i="5" l="1"/>
  <c r="I77" i="5"/>
  <c r="J77" i="5"/>
  <c r="K77" i="5"/>
  <c r="G77" i="5"/>
  <c r="G154" i="5" l="1"/>
  <c r="G157" i="5" s="1"/>
  <c r="G32" i="5" l="1"/>
  <c r="G67" i="5" l="1"/>
  <c r="H55" i="5" l="1"/>
  <c r="I55" i="5"/>
  <c r="J55" i="5"/>
  <c r="K55" i="5"/>
  <c r="G55" i="5"/>
  <c r="G61" i="5" l="1"/>
  <c r="H242" i="5"/>
  <c r="I242" i="5"/>
  <c r="J242" i="5"/>
  <c r="K242" i="5"/>
  <c r="G242" i="5"/>
  <c r="H268" i="5" l="1"/>
  <c r="I268" i="5"/>
  <c r="J268" i="5"/>
  <c r="K268" i="5"/>
  <c r="G268" i="5"/>
  <c r="G217" i="5" l="1"/>
  <c r="G151" i="5"/>
  <c r="K123" i="5"/>
  <c r="J123" i="5"/>
  <c r="I123" i="5"/>
  <c r="H123" i="5"/>
  <c r="G123" i="5"/>
  <c r="G72" i="5"/>
  <c r="G39" i="5"/>
</calcChain>
</file>

<file path=xl/sharedStrings.xml><?xml version="1.0" encoding="utf-8"?>
<sst xmlns="http://schemas.openxmlformats.org/spreadsheetml/2006/main" count="1020" uniqueCount="569">
  <si>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</si>
  <si>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</si>
  <si>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</si>
  <si>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</si>
  <si>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</si>
  <si>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</si>
  <si>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</si>
  <si>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</si>
  <si>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</si>
  <si>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</si>
  <si>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</si>
  <si>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Департамент соціальної політики Житомирської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</si>
  <si>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</si>
  <si>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</si>
  <si>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</si>
  <si>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</si>
  <si>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</si>
  <si>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</si>
  <si>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</si>
  <si>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</si>
  <si>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</si>
  <si>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</si>
  <si>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</si>
  <si>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</si>
  <si>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</si>
  <si>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</si>
  <si>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</si>
  <si>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</si>
  <si>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</si>
  <si>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</si>
  <si>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</si>
  <si>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</si>
  <si>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</si>
  <si>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</si>
  <si>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</si>
  <si>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</si>
  <si>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</si>
  <si>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</si>
  <si>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</si>
  <si>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</si>
  <si>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</si>
  <si>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</si>
  <si>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</si>
  <si>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</si>
  <si>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</si>
  <si>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</si>
  <si>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</si>
  <si>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</si>
  <si>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</si>
  <si>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</si>
  <si>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</si>
  <si>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</si>
  <si>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</si>
  <si>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</si>
  <si>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</si>
  <si>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</si>
  <si>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</si>
  <si>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</si>
  <si>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</si>
  <si>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</si>
  <si>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</si>
  <si>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</si>
  <si>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</si>
  <si>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</si>
  <si>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</si>
  <si>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</si>
  <si>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</si>
  <si>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</si>
  <si>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</si>
  <si>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</si>
  <si>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</si>
  <si>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</si>
  <si>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</si>
  <si>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</si>
  <si>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</si>
  <si>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Житомирський міський центр зайнятості 
(за згодою)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</si>
  <si>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</si>
  <si>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</si>
  <si>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</si>
  <si>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</si>
  <si>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</si>
  <si>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</si>
  <si>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</si>
  <si>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</si>
  <si>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</si>
  <si>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</si>
  <si>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</si>
  <si>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</si>
  <si>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</si>
  <si>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 xml:space="preserve">Поліпшення соціального захисту сімей загиблих учасників АТО/ООС
</t>
  </si>
  <si>
    <t xml:space="preserve">Департамент соціальної політики Житомирської міської ради; Управління комунального
житлового, муніципального розвитку міської ради; 
Управління соціального захисту населення Богунського району, Управління соціального захисту населення  Корольовського району
</t>
  </si>
  <si>
    <t>Додаткова підтримка учасників АТО/ООС та членів сімей загиблих учасників АТО/ООС</t>
  </si>
  <si>
    <t>Департамент містобудування та земельних відносин Житомирської  міської ради</t>
  </si>
  <si>
    <t>Поліпшення житлових умов учасників АТ/ООС та членів сімей загиблих учасників АТО/ООС</t>
  </si>
  <si>
    <t xml:space="preserve">Відділ по обліку та розподілу жилої площі Житомирської міської ради
Житомирський МВК
</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</si>
  <si>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</si>
  <si>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</si>
  <si>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</si>
  <si>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</si>
  <si>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</si>
  <si>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</si>
  <si>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</si>
  <si>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</si>
  <si>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Житомирський МВК (за згодою)
</t>
  </si>
  <si>
    <t>Управління культури Житомирської міської ради</t>
  </si>
  <si>
    <t xml:space="preserve">Міський центр соціальних служб для сім’ї, дітей та молоді,
управління по зв’язках з громадськістю Житомирської міської ради
</t>
  </si>
  <si>
    <t>Департамент освіти Житомирської  міської ради</t>
  </si>
  <si>
    <t>Департамент освіти Житомирської міської ради</t>
  </si>
  <si>
    <t>Управління охорони здоров’я Житомирської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</si>
  <si>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t>
  </si>
  <si>
    <t xml:space="preserve">Департамент містобудування та земельних відносин Житомирської  міської ради,
Міська комісія з топоніміки 
Житомирський МВК (за згодою)
</t>
  </si>
  <si>
    <t xml:space="preserve">Управління сім’ї, молоді та спорту міської ради
Міський центр соціальних служб для сім’ї, дітей та молоді Центр соціальної допомоги учасникам АТО/ООС та їх сім'ям, ВПО та їх сім'ям, сім'ям загиблих при виконанні службових обов'язків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</si>
  <si>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</si>
  <si>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</si>
  <si>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</si>
  <si>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</si>
  <si>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</si>
  <si>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</si>
  <si>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</si>
  <si>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</si>
  <si>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Департамент соціальної політики Житомирської міської ради,Управління соціального захисту населення Богунського району, Управління соціального захисту населення Корольовського району</t>
  </si>
  <si>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БО«Комплексний заклад соціального захисту для осіб, що потрапили в складні життєві обставини» (за згодою)
</t>
  </si>
  <si>
    <t xml:space="preserve">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Корольовського району  
</t>
  </si>
  <si>
    <t xml:space="preserve">Департамент соціальної політики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</si>
  <si>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</si>
  <si>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</si>
  <si>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</si>
  <si>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</si>
  <si>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</si>
  <si>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</si>
  <si>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</si>
  <si>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</si>
  <si>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</si>
  <si>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</si>
  <si>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</si>
  <si>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</si>
  <si>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</si>
  <si>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Департамент соціальної політики Житомирської ради, ЖОГО "Милосердя"</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</si>
  <si>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</si>
  <si>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</si>
  <si>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</si>
  <si>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</si>
  <si>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</si>
  <si>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</si>
  <si>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</si>
  <si>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3.1.3. Надання щомісячної грошової компенсації витрат на автомобільне паливо особам, які мають особливі трудові заслуги перед Батьківщиною</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</si>
  <si>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</si>
  <si>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</si>
  <si>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</si>
  <si>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</si>
  <si>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</si>
  <si>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</si>
  <si>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</si>
  <si>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</si>
  <si>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</si>
  <si>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</si>
  <si>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</si>
  <si>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</si>
  <si>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</si>
  <si>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</si>
  <si>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</si>
  <si>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</si>
  <si>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</si>
  <si>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</si>
  <si>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</si>
  <si>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</si>
  <si>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13. Забезпечення підтримки учасників АТО/ООС та членів сімей загиблих учасників АТО/ООС</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</si>
  <si>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</si>
  <si>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</si>
  <si>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</si>
  <si>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</si>
  <si>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</si>
  <si>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</si>
  <si>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</si>
  <si>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</si>
  <si>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</si>
  <si>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</si>
  <si>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</si>
  <si>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</si>
  <si>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</si>
  <si>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</si>
  <si>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</si>
  <si>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</si>
  <si>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</si>
  <si>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</si>
  <si>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</si>
  <si>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</si>
  <si>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</si>
  <si>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</si>
  <si>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</si>
  <si>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</si>
  <si>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</si>
  <si>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</si>
  <si>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</si>
  <si>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</si>
  <si>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</si>
  <si>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 - 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</si>
  <si>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</si>
  <si>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</si>
  <si>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</si>
  <si>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</si>
  <si>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</si>
  <si>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</si>
  <si>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</si>
  <si>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</si>
  <si>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10.5.1. Проведення семінарів, тренінгів та інших заходів спрямованих на вирішення питання зайнятості молоді </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</si>
  <si>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</si>
  <si>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</si>
  <si>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</si>
  <si>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</si>
  <si>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</si>
  <si>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</si>
  <si>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</si>
  <si>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</si>
  <si>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</si>
  <si>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</si>
  <si>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</si>
  <si>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</si>
  <si>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</si>
  <si>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</si>
  <si>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</si>
  <si>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</si>
  <si>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</si>
  <si>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</si>
  <si>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</si>
  <si>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</si>
  <si>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</si>
  <si>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</si>
  <si>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13.7.1.2. Оздоровлення дітей у ДЦ «Артек» та «Молода гвардія</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</si>
  <si>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</si>
  <si>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</si>
  <si>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</si>
  <si>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</si>
  <si>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</si>
  <si>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</si>
  <si>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</si>
  <si>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</si>
  <si>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</si>
  <si>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</si>
  <si>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</si>
  <si>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</si>
  <si>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</si>
  <si>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</si>
  <si>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</si>
  <si>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</si>
  <si>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</si>
  <si>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</si>
  <si>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</si>
  <si>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</si>
  <si>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</si>
  <si>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</si>
  <si>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</si>
  <si>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</si>
  <si>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</si>
  <si>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</si>
  <si>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</si>
  <si>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</si>
  <si>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</si>
  <si>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</si>
  <si>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</si>
  <si>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</si>
  <si>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</si>
  <si>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t>
  </si>
  <si>
    <t xml:space="preserve">Міський центр соціальних служб для сім’ї, дітей та молоді міської ради Центр соціальної роботи учасникам АТО/ООС , ВПО та їх сім'ями, сім'ями загиблих при виконанні службових обов'язків,
Житомирський місцевий центр з надання безоплатної вторинної правової допомоги 
(за згодою)
</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</si>
  <si>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</si>
  <si>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</si>
  <si>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</si>
  <si>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</si>
  <si>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</si>
  <si>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</si>
  <si>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</si>
  <si>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</si>
  <si>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</si>
  <si>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</si>
  <si>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</si>
  <si>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</si>
  <si>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</si>
  <si>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</si>
  <si>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</si>
  <si>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</si>
  <si>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</si>
  <si>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Забезпечення соціальної підтримки учасників АТО/ООС, членів їх сімей </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</si>
  <si>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</si>
  <si>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</si>
  <si>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 xml:space="preserve">Управління сім’ї, молоді та спорту Житомирської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</si>
  <si>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 xml:space="preserve">Управління сім’ї, молоді та спорту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</si>
  <si>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</si>
  <si>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</si>
  <si>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</si>
  <si>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</si>
  <si>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</si>
  <si>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</si>
  <si>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</si>
  <si>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</si>
  <si>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</si>
  <si>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</si>
  <si>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</si>
  <si>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</si>
  <si>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</si>
  <si>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</si>
  <si>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</si>
  <si>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</si>
  <si>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інвалідів,
Комунальні підприємства , інші
</t>
  </si>
  <si>
    <t>Виконавчий комітет Житомирської міської ради  Служба (управління) у справах дітей Житомирської міської ради,  Департамент соціальної політики Житомирської міської ради</t>
  </si>
  <si>
    <t>Департамент соціальної політики Житомирської міської ради,  ЖОГО "Милосердя"</t>
  </si>
  <si>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</si>
  <si>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</si>
  <si>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</si>
  <si>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</si>
  <si>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</si>
  <si>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Управління капітального будівництва Житомирської міської ради  Департамент соціальної політики Житомирської міської ради</t>
  </si>
  <si>
    <t xml:space="preserve">Державний бюджет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</si>
  <si>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</si>
  <si>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</si>
  <si>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</si>
  <si>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</si>
  <si>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</si>
  <si>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</si>
  <si>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</si>
  <si>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</si>
  <si>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</si>
  <si>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</si>
  <si>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</si>
  <si>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</si>
  <si>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</si>
  <si>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</si>
  <si>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</si>
  <si>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</si>
  <si>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</si>
  <si>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</si>
  <si>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</si>
  <si>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11.1. Забезпечити надання адресної матеріальної допомоги батькам-вихователям дитячих будинків сімейного типу</t>
  </si>
  <si>
    <t>12.1.Забезпечення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</si>
  <si>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</si>
  <si>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</si>
  <si>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 Визначити потреби сімей учасників АТО/ООС, та сімей, загиблих учасників АТО/ООС</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</si>
  <si>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</si>
  <si>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</si>
  <si>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13.2. Підвищення рівня соціального захисту учасників АТО/ООС, членів їх сімей</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</si>
  <si>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</si>
  <si>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</si>
  <si>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</si>
  <si>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</si>
  <si>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</si>
  <si>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</si>
  <si>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</si>
  <si>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</si>
  <si>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</si>
  <si>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</si>
  <si>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</si>
  <si>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</si>
  <si>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</si>
  <si>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</si>
  <si>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Житомирської міської ради
</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</si>
  <si>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</si>
  <si>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 xml:space="preserve">Житомирський міський центр зайнятості (за згодою) Департамент соціальної політики Житомирської  міської ради
</t>
  </si>
  <si>
    <t xml:space="preserve">Департаменти: містобудування та земельних відносин  Житомирської міської ради
Міська комісія з топоніміки 
Житомирський МВК 
(за згодою)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</si>
  <si>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</si>
  <si>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</si>
  <si>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</si>
  <si>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</si>
  <si>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</si>
  <si>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</si>
  <si>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</si>
  <si>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</si>
  <si>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</si>
  <si>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12.2.Забезпечити додаткову підтримку внутрішньо переміщених осіб</t>
  </si>
  <si>
    <t>1.1.Забезпечити надання адресних соціальних допомог</t>
  </si>
  <si>
    <t>Джерела фінансування</t>
  </si>
  <si>
    <t>7.1.Забезпечити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складних життєвих обставинах</t>
  </si>
  <si>
    <t>7.2.Забезпечити надання реабілітаційних послуг дітям з інвалідністю</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</si>
  <si>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</si>
  <si>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</si>
  <si>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</si>
  <si>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</si>
  <si>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</si>
  <si>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</si>
  <si>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</si>
  <si>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</si>
  <si>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</si>
  <si>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</si>
  <si>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</si>
  <si>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</si>
  <si>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</si>
  <si>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</si>
  <si>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</si>
  <si>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</si>
  <si>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</si>
  <si>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</si>
  <si>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</si>
  <si>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</si>
  <si>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</si>
  <si>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</si>
  <si>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</si>
  <si>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</si>
  <si>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</si>
  <si>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</si>
  <si>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</si>
  <si>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</si>
  <si>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</si>
  <si>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</si>
  <si>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</si>
  <si>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</si>
  <si>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</si>
  <si>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</si>
  <si>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</si>
  <si>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</si>
  <si>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</si>
  <si>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</si>
  <si>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</si>
  <si>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</si>
  <si>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</si>
  <si>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</si>
  <si>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</si>
  <si>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</si>
  <si>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</si>
  <si>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</si>
  <si>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</si>
  <si>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</si>
  <si>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</si>
  <si>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</si>
  <si>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</si>
  <si>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</si>
  <si>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</si>
  <si>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</si>
  <si>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</si>
  <si>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</si>
  <si>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</si>
  <si>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</si>
  <si>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</si>
  <si>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</si>
  <si>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</si>
  <si>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</si>
  <si>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Секретар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</si>
  <si>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</si>
  <si>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</si>
  <si>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</si>
  <si>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</si>
  <si>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</si>
  <si>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</si>
  <si>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</si>
  <si>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</si>
  <si>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</si>
  <si>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</si>
  <si>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</si>
  <si>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</si>
  <si>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</si>
  <si>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</si>
  <si>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</si>
  <si>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</si>
  <si>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Забезпечення надання компенсаційних виплат на пільговий проїзд окремим категорія громадян-мешканцям Житомирської міської територіальної громади  автомобільним транспортом</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</si>
  <si>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</si>
  <si>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</si>
  <si>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</si>
  <si>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</si>
  <si>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</si>
  <si>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</si>
  <si>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</si>
  <si>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</si>
  <si>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</si>
  <si>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</si>
  <si>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</si>
  <si>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</si>
  <si>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</si>
  <si>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</si>
  <si>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</si>
  <si>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</si>
  <si>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</si>
  <si>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</si>
  <si>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</si>
  <si>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</si>
  <si>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</si>
  <si>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</si>
  <si>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 xml:space="preserve">Міський центр соціальних служб для сім’ї, дітей та молоді міської ради, Центр соціальної роботи з учасниками АТО/ООС, ВПО та їх сім'ями, сім'ями загиблих при виконанні службових обов'язків
Громадські та благодійні об'єднання
(за згодою)
</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</si>
  <si>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</si>
  <si>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</si>
  <si>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</si>
  <si>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</si>
  <si>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</si>
  <si>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</si>
  <si>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</si>
  <si>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</si>
  <si>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</si>
  <si>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</si>
  <si>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13.14.4. Надання одноразової грошової допомоги членам сімей осіб, які загинули (померли) під час участі в антитерористичній операції, та особам, які стали особами з інвалідністю внаслідок поранення, контузії, каліцтва або захворювання, одержаних під час участі в зазначеній операції</t>
  </si>
  <si>
    <t>Вікторія КРАСНОПІР</t>
  </si>
  <si>
    <t>Віктор КЛІМІНСЬКИЙ</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</si>
  <si>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</si>
  <si>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</si>
  <si>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 xml:space="preserve">13.4.1. Звільнення від сплати житлово-комунальних послуг членів сімей загиблих учасників АТО/ООС
(50% відшкодування з місцевого бюджету)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</si>
  <si>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</si>
  <si>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</si>
  <si>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</si>
  <si>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Управління з розвитку села Вереси Житомирської міської ради,                                                       Департамент соціальної політики Житомирської міської ради</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</si>
  <si>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</si>
  <si>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</si>
  <si>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</si>
  <si>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</si>
  <si>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</si>
  <si>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</si>
  <si>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</si>
  <si>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</si>
  <si>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</si>
  <si>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</si>
  <si>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</si>
  <si>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</si>
  <si>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</si>
  <si>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</si>
  <si>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</si>
  <si>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</si>
  <si>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</si>
  <si>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</si>
  <si>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</si>
  <si>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</si>
  <si>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в зоні АТО/ООС під час безпосередньої участі в ній, в розмірі 100,0 тис.грн.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</si>
  <si>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</si>
  <si>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</si>
  <si>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</si>
  <si>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</si>
  <si>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</si>
  <si>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</si>
  <si>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</si>
  <si>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8"/>
        <rFont val="Times New Roman"/>
        <family val="1"/>
        <charset val="204"/>
      </rPr>
      <t xml:space="preserve"> в т.ч.</t>
    </r>
  </si>
  <si>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</si>
  <si>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</si>
  <si>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</si>
  <si>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</si>
  <si>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 xml:space="preserve">12.1.1.Надання щомісячної адресної соціальної матеріальної допомоги внутрішньо переміщеним особам на оренду житла </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</si>
  <si>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</si>
  <si>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</si>
  <si>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t>
  </si>
  <si>
    <t>7.3. 1.Утримання Житомирського міського центру соціальних служб міської ради</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</si>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</sst>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54" x14ac:knownFonts="1">
    <font>
      <sz val="10"/>
      <name val="Arial"/>
      <family val="2"/>
      <charset val="204"/>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5"/>
      <color indexed="8"/>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i/>
      <sz val="18"/>
      <name val="Times New Roman"/>
      <family val="1"/>
      <charset val="204"/>
    </font>
    <font>
      <sz val="17"/>
      <name val="Times New Roman"/>
      <family val="1"/>
      <charset val="204"/>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s>
  <cellStyleXfs count="2">
    <xf numFmtId="0" fontId="0" fillId="0" borderId="0"/>
    <xf numFmtId="0" fontId="1" fillId="0" borderId="0"/>
  </cellStyleXfs>
  <cellXfs count="635">
    <xf numFmtId="0" fontId="0" fillId="0" borderId="0" xfId="0"/>
    <xf numFmtId="0" fontId="1" fillId="0" borderId="0" xfId="1"/>
    <xf numFmtId="0" fontId="1" fillId="2" borderId="0" xfId="1" applyFill="1"/>
    <xf numFmtId="0" fontId="1" fillId="0" borderId="0" xfId="1" applyBorder="1"/>
    <xf numFmtId="0" fontId="1" fillId="2" borderId="0" xfId="1" applyFill="1" applyBorder="1"/>
    <xf numFmtId="0" fontId="2" fillId="0" borderId="0" xfId="1" applyFont="1"/>
    <xf numFmtId="0" fontId="1" fillId="6" borderId="0" xfId="1" applyFill="1"/>
    <xf numFmtId="0" fontId="1" fillId="0" borderId="0" xfId="1" applyFill="1"/>
    <xf numFmtId="0" fontId="4" fillId="2" borderId="0" xfId="1" applyFont="1" applyFill="1" applyBorder="1" applyAlignment="1">
      <alignment horizontal="left" vertical="top" wrapText="1"/>
    </xf>
    <xf numFmtId="0" fontId="7" fillId="0" borderId="0" xfId="1" applyFont="1"/>
    <xf numFmtId="165" fontId="7" fillId="0" borderId="0" xfId="1" applyNumberFormat="1" applyFont="1"/>
    <xf numFmtId="164" fontId="7" fillId="0" borderId="0" xfId="1" applyNumberFormat="1" applyFont="1"/>
    <xf numFmtId="0" fontId="7" fillId="2" borderId="0" xfId="1" applyFont="1" applyFill="1" applyBorder="1"/>
    <xf numFmtId="0" fontId="4" fillId="0" borderId="0" xfId="1" applyFont="1"/>
    <xf numFmtId="0" fontId="6" fillId="0" borderId="0" xfId="1" applyFont="1"/>
    <xf numFmtId="0" fontId="4" fillId="0" borderId="0" xfId="1" applyFont="1" applyFill="1" applyBorder="1" applyAlignment="1">
      <alignment horizontal="left"/>
    </xf>
    <xf numFmtId="0" fontId="4" fillId="0" borderId="0" xfId="1" applyFont="1" applyFill="1" applyBorder="1"/>
    <xf numFmtId="0" fontId="4" fillId="0" borderId="0" xfId="1" applyFont="1" applyAlignment="1">
      <alignment horizontal="center" vertical="center"/>
    </xf>
    <xf numFmtId="0" fontId="4" fillId="0" borderId="0" xfId="1" applyFont="1" applyFill="1" applyBorder="1" applyAlignment="1">
      <alignment horizontal="center" vertical="center"/>
    </xf>
    <xf numFmtId="0" fontId="1" fillId="0" borderId="0" xfId="1" applyBorder="1" applyAlignment="1">
      <alignment horizontal="center" vertical="center"/>
    </xf>
    <xf numFmtId="0" fontId="1" fillId="0" borderId="0" xfId="1" applyAlignment="1">
      <alignment horizontal="center" vertical="center"/>
    </xf>
    <xf numFmtId="2" fontId="4" fillId="0" borderId="0" xfId="1" applyNumberFormat="1" applyFont="1" applyFill="1" applyBorder="1" applyAlignment="1">
      <alignment horizontal="center" vertical="center"/>
    </xf>
    <xf numFmtId="0" fontId="4" fillId="0" borderId="0" xfId="1" applyFont="1" applyAlignment="1">
      <alignment vertical="center"/>
    </xf>
    <xf numFmtId="0" fontId="4" fillId="0" borderId="0" xfId="1" applyFont="1" applyFill="1" applyBorder="1" applyAlignment="1">
      <alignment vertical="center"/>
    </xf>
    <xf numFmtId="0" fontId="1" fillId="0" borderId="0" xfId="1" applyBorder="1" applyAlignment="1">
      <alignment vertical="center"/>
    </xf>
    <xf numFmtId="0" fontId="1" fillId="0" borderId="0" xfId="1" applyAlignment="1">
      <alignment vertical="center"/>
    </xf>
    <xf numFmtId="0" fontId="4" fillId="0" borderId="0" xfId="1" applyFont="1" applyAlignment="1">
      <alignment horizontal="left"/>
    </xf>
    <xf numFmtId="0" fontId="6" fillId="0" borderId="0" xfId="1" applyFont="1" applyAlignment="1">
      <alignment horizontal="left"/>
    </xf>
    <xf numFmtId="0" fontId="1" fillId="0" borderId="0" xfId="1" applyBorder="1" applyAlignment="1">
      <alignment horizontal="left"/>
    </xf>
    <xf numFmtId="0" fontId="1" fillId="0" borderId="0" xfId="1" applyAlignment="1">
      <alignment horizontal="left"/>
    </xf>
    <xf numFmtId="0" fontId="3" fillId="0" borderId="0" xfId="1" applyFont="1" applyAlignment="1">
      <alignment horizontal="left"/>
    </xf>
    <xf numFmtId="0" fontId="0" fillId="0" borderId="0" xfId="1" applyFont="1" applyAlignment="1">
      <alignment horizontal="left"/>
    </xf>
    <xf numFmtId="165" fontId="5" fillId="0" borderId="0" xfId="1" applyNumberFormat="1" applyFont="1" applyFill="1"/>
    <xf numFmtId="2" fontId="6" fillId="0" borderId="0" xfId="1" applyNumberFormat="1" applyFont="1" applyFill="1" applyAlignment="1">
      <alignment horizontal="center" vertical="center"/>
    </xf>
    <xf numFmtId="2" fontId="7" fillId="0" borderId="0" xfId="1" applyNumberFormat="1" applyFont="1"/>
    <xf numFmtId="165" fontId="8" fillId="0" borderId="0" xfId="1" applyNumberFormat="1" applyFont="1"/>
    <xf numFmtId="0" fontId="10" fillId="0" borderId="4" xfId="1" applyFont="1" applyBorder="1" applyAlignment="1">
      <alignment horizontal="center" vertical="center" wrapText="1"/>
    </xf>
    <xf numFmtId="0" fontId="11" fillId="0" borderId="4" xfId="1" applyFont="1" applyFill="1" applyBorder="1" applyAlignment="1">
      <alignment horizontal="center" vertical="center" wrapText="1"/>
    </xf>
    <xf numFmtId="0" fontId="10" fillId="2" borderId="16" xfId="1" applyFont="1" applyFill="1" applyBorder="1" applyAlignment="1">
      <alignment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164" fontId="10" fillId="2"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4" fontId="11" fillId="2" borderId="7" xfId="1" applyNumberFormat="1" applyFont="1" applyFill="1" applyBorder="1" applyAlignment="1">
      <alignment horizontal="center" vertical="center" wrapText="1"/>
    </xf>
    <xf numFmtId="164" fontId="10" fillId="4" borderId="7" xfId="1" applyNumberFormat="1" applyFont="1" applyFill="1" applyBorder="1" applyAlignment="1">
      <alignment horizontal="center" vertical="center" wrapText="1"/>
    </xf>
    <xf numFmtId="0" fontId="10" fillId="0" borderId="16" xfId="1" applyFont="1" applyFill="1" applyBorder="1" applyAlignment="1">
      <alignment vertical="top"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center" vertical="center" wrapText="1"/>
    </xf>
    <xf numFmtId="0" fontId="13" fillId="0" borderId="7" xfId="0" applyFont="1" applyBorder="1" applyAlignment="1">
      <alignment horizontal="center" vertical="center" wrapText="1"/>
    </xf>
    <xf numFmtId="0" fontId="10" fillId="4" borderId="7" xfId="1" applyFont="1" applyFill="1" applyBorder="1" applyAlignment="1">
      <alignment horizontal="center" vertical="center" wrapText="1"/>
    </xf>
    <xf numFmtId="164" fontId="10" fillId="0" borderId="7" xfId="1" applyNumberFormat="1" applyFont="1" applyFill="1" applyBorder="1" applyAlignment="1">
      <alignment horizontal="center" vertical="center" wrapText="1"/>
    </xf>
    <xf numFmtId="165" fontId="10" fillId="0" borderId="7"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2" borderId="7" xfId="1" applyFont="1" applyFill="1" applyBorder="1" applyAlignment="1">
      <alignment vertical="top" wrapText="1"/>
    </xf>
    <xf numFmtId="164" fontId="14" fillId="0" borderId="7" xfId="1" applyNumberFormat="1" applyFont="1" applyFill="1" applyBorder="1" applyAlignment="1">
      <alignment horizontal="center" vertical="center" wrapText="1"/>
    </xf>
    <xf numFmtId="165" fontId="10" fillId="2"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vertical="top" wrapText="1"/>
    </xf>
    <xf numFmtId="0" fontId="10" fillId="0" borderId="7" xfId="1" applyFont="1" applyFill="1" applyBorder="1" applyAlignment="1">
      <alignment horizontal="center" vertical="center" wrapText="1"/>
    </xf>
    <xf numFmtId="165" fontId="14" fillId="0" borderId="7" xfId="1" applyNumberFormat="1" applyFont="1" applyFill="1" applyBorder="1" applyAlignment="1">
      <alignment horizontal="center" vertical="center" wrapText="1"/>
    </xf>
    <xf numFmtId="0" fontId="10" fillId="0" borderId="7" xfId="1" applyFont="1" applyFill="1" applyBorder="1" applyAlignment="1">
      <alignment vertical="top" wrapText="1"/>
    </xf>
    <xf numFmtId="0" fontId="10" fillId="0" borderId="7" xfId="1" applyFont="1" applyBorder="1" applyAlignment="1">
      <alignment horizontal="left" vertical="top" wrapText="1"/>
    </xf>
    <xf numFmtId="165" fontId="10" fillId="3" borderId="7" xfId="1" applyNumberFormat="1" applyFont="1" applyFill="1" applyBorder="1" applyAlignment="1">
      <alignment horizontal="center" vertical="center" wrapText="1"/>
    </xf>
    <xf numFmtId="0" fontId="12" fillId="0" borderId="7" xfId="1" applyFont="1" applyBorder="1" applyAlignment="1">
      <alignment horizontal="left" vertical="center" wrapText="1"/>
    </xf>
    <xf numFmtId="0" fontId="10" fillId="0" borderId="7" xfId="1" applyFont="1" applyFill="1" applyBorder="1" applyAlignment="1">
      <alignment vertical="center" wrapText="1"/>
    </xf>
    <xf numFmtId="0" fontId="10" fillId="0" borderId="7" xfId="1" applyFont="1" applyBorder="1" applyAlignment="1">
      <alignment horizontal="center" vertical="top" wrapText="1"/>
    </xf>
    <xf numFmtId="0" fontId="10" fillId="0" borderId="7" xfId="1" applyFont="1" applyBorder="1" applyAlignment="1">
      <alignment horizontal="center" vertical="center" wrapText="1"/>
    </xf>
    <xf numFmtId="0" fontId="10" fillId="0" borderId="7" xfId="1" applyFont="1" applyBorder="1" applyAlignment="1">
      <alignment vertical="top" wrapText="1"/>
    </xf>
    <xf numFmtId="165" fontId="10" fillId="0" borderId="6"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164" fontId="15" fillId="2" borderId="7" xfId="1" applyNumberFormat="1" applyFont="1" applyFill="1" applyBorder="1" applyAlignment="1">
      <alignment horizontal="center" vertical="center" wrapText="1"/>
    </xf>
    <xf numFmtId="0" fontId="10" fillId="0" borderId="7" xfId="1" applyFont="1" applyBorder="1" applyAlignment="1">
      <alignment horizontal="left" vertical="center" wrapText="1"/>
    </xf>
    <xf numFmtId="0" fontId="12" fillId="0" borderId="7" xfId="1" applyFont="1" applyBorder="1" applyAlignment="1">
      <alignment vertical="center" wrapText="1"/>
    </xf>
    <xf numFmtId="0" fontId="12" fillId="0" borderId="7" xfId="1" applyFont="1" applyBorder="1" applyAlignment="1">
      <alignment horizontal="center" vertical="center" wrapText="1"/>
    </xf>
    <xf numFmtId="0" fontId="10" fillId="2" borderId="9" xfId="1" applyFont="1" applyFill="1" applyBorder="1" applyAlignment="1">
      <alignment vertical="top" wrapText="1"/>
    </xf>
    <xf numFmtId="0" fontId="10" fillId="2" borderId="4" xfId="1" applyFont="1" applyFill="1" applyBorder="1" applyAlignment="1">
      <alignment horizontal="center" vertical="top" wrapText="1"/>
    </xf>
    <xf numFmtId="0" fontId="10" fillId="2" borderId="4" xfId="1" applyFont="1" applyFill="1" applyBorder="1" applyAlignment="1">
      <alignment horizontal="left" vertical="top" wrapText="1"/>
    </xf>
    <xf numFmtId="164" fontId="10" fillId="2" borderId="4" xfId="1" applyNumberFormat="1" applyFont="1" applyFill="1" applyBorder="1" applyAlignment="1">
      <alignment horizontal="center" vertical="center" wrapText="1"/>
    </xf>
    <xf numFmtId="165" fontId="10" fillId="2" borderId="4" xfId="1" applyNumberFormat="1" applyFont="1" applyFill="1" applyBorder="1" applyAlignment="1">
      <alignment horizontal="center" vertical="center" wrapText="1"/>
    </xf>
    <xf numFmtId="165" fontId="10" fillId="3" borderId="4" xfId="1" applyNumberFormat="1" applyFont="1" applyFill="1" applyBorder="1" applyAlignment="1">
      <alignment horizontal="center" vertical="center" wrapText="1"/>
    </xf>
    <xf numFmtId="164" fontId="15" fillId="2" borderId="11" xfId="1" applyNumberFormat="1" applyFont="1" applyFill="1" applyBorder="1" applyAlignment="1">
      <alignment horizontal="center" vertical="center" wrapText="1"/>
    </xf>
    <xf numFmtId="0" fontId="10" fillId="0" borderId="17" xfId="1" applyFont="1" applyBorder="1" applyAlignment="1">
      <alignment horizontal="center" vertical="center" wrapText="1"/>
    </xf>
    <xf numFmtId="0" fontId="10" fillId="2" borderId="9" xfId="1" applyFont="1" applyFill="1" applyBorder="1" applyAlignment="1">
      <alignment horizontal="left" vertical="top" wrapText="1"/>
    </xf>
    <xf numFmtId="0" fontId="10" fillId="2" borderId="35" xfId="1" applyFont="1" applyFill="1" applyBorder="1" applyAlignment="1">
      <alignment vertical="top" wrapText="1"/>
    </xf>
    <xf numFmtId="0" fontId="10" fillId="2" borderId="3" xfId="1" applyFont="1" applyFill="1" applyBorder="1" applyAlignment="1">
      <alignment horizontal="center" vertical="top" wrapText="1"/>
    </xf>
    <xf numFmtId="0" fontId="10" fillId="2" borderId="3" xfId="1" applyFont="1" applyFill="1" applyBorder="1" applyAlignment="1">
      <alignment horizontal="left" vertical="top" wrapText="1"/>
    </xf>
    <xf numFmtId="164" fontId="10" fillId="2" borderId="3" xfId="1" applyNumberFormat="1" applyFont="1" applyFill="1" applyBorder="1" applyAlignment="1">
      <alignment horizontal="center" vertical="center" wrapText="1"/>
    </xf>
    <xf numFmtId="165" fontId="10" fillId="2" borderId="3" xfId="1" applyNumberFormat="1" applyFont="1" applyFill="1" applyBorder="1" applyAlignment="1">
      <alignment horizontal="center" vertical="center" wrapText="1"/>
    </xf>
    <xf numFmtId="165" fontId="10" fillId="3" borderId="3" xfId="1" applyNumberFormat="1" applyFont="1" applyFill="1" applyBorder="1" applyAlignment="1">
      <alignment horizontal="center" vertical="center" wrapText="1"/>
    </xf>
    <xf numFmtId="164" fontId="15" fillId="2" borderId="5" xfId="1" applyNumberFormat="1" applyFont="1" applyFill="1" applyBorder="1" applyAlignment="1">
      <alignment horizontal="center" vertical="center" wrapText="1"/>
    </xf>
    <xf numFmtId="0" fontId="10" fillId="2" borderId="10" xfId="1" applyFont="1" applyFill="1" applyBorder="1" applyAlignment="1">
      <alignment horizontal="center" vertical="center" wrapText="1"/>
    </xf>
    <xf numFmtId="165" fontId="10" fillId="3" borderId="7" xfId="1" applyNumberFormat="1" applyFont="1" applyFill="1" applyBorder="1" applyAlignment="1">
      <alignment vertical="center" wrapText="1"/>
    </xf>
    <xf numFmtId="0" fontId="10" fillId="2" borderId="4" xfId="1" applyFont="1" applyFill="1" applyBorder="1" applyAlignment="1">
      <alignment horizontal="center" vertical="center" wrapText="1"/>
    </xf>
    <xf numFmtId="165" fontId="14" fillId="0" borderId="4" xfId="1" applyNumberFormat="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2" fillId="0" borderId="7" xfId="1" applyFont="1" applyBorder="1" applyAlignment="1">
      <alignment horizontal="center" vertical="top" wrapText="1"/>
    </xf>
    <xf numFmtId="164" fontId="10" fillId="0" borderId="7" xfId="1" applyNumberFormat="1" applyFont="1" applyBorder="1" applyAlignment="1">
      <alignment horizontal="center" vertical="top" wrapText="1"/>
    </xf>
    <xf numFmtId="0" fontId="10" fillId="0" borderId="7" xfId="1" applyNumberFormat="1" applyFont="1" applyFill="1" applyBorder="1" applyAlignment="1">
      <alignment vertical="top" wrapText="1"/>
    </xf>
    <xf numFmtId="0" fontId="10" fillId="2" borderId="7" xfId="1" applyNumberFormat="1" applyFont="1" applyFill="1" applyBorder="1" applyAlignment="1">
      <alignment horizontal="center" vertical="top" wrapText="1"/>
    </xf>
    <xf numFmtId="0" fontId="10" fillId="2" borderId="7" xfId="1" applyNumberFormat="1" applyFont="1" applyFill="1" applyBorder="1" applyAlignment="1">
      <alignment vertical="top" wrapText="1"/>
    </xf>
    <xf numFmtId="0" fontId="10" fillId="0" borderId="10" xfId="1" applyFont="1" applyBorder="1" applyAlignment="1">
      <alignment vertical="top" wrapText="1"/>
    </xf>
    <xf numFmtId="0" fontId="10" fillId="0" borderId="18" xfId="1" applyFont="1" applyBorder="1" applyAlignment="1">
      <alignment vertical="top" wrapText="1"/>
    </xf>
    <xf numFmtId="165" fontId="10" fillId="0" borderId="7" xfId="1" applyNumberFormat="1" applyFont="1" applyFill="1" applyBorder="1" applyAlignment="1">
      <alignment horizontal="left" vertical="top" wrapText="1"/>
    </xf>
    <xf numFmtId="0" fontId="12" fillId="0" borderId="7" xfId="1" applyFont="1" applyBorder="1" applyAlignment="1">
      <alignment horizontal="left" vertical="top" wrapText="1"/>
    </xf>
    <xf numFmtId="0" fontId="11" fillId="0" borderId="7" xfId="1" applyFont="1" applyFill="1" applyBorder="1" applyAlignment="1">
      <alignment horizontal="left" vertical="top" wrapText="1"/>
    </xf>
    <xf numFmtId="164" fontId="10" fillId="2" borderId="7" xfId="1" applyNumberFormat="1" applyFont="1" applyFill="1" applyBorder="1" applyAlignment="1">
      <alignment horizontal="left" vertical="top" wrapText="1"/>
    </xf>
    <xf numFmtId="0" fontId="11" fillId="2" borderId="7" xfId="1" applyFont="1" applyFill="1" applyBorder="1" applyAlignment="1">
      <alignment horizontal="left" vertical="top" wrapText="1"/>
    </xf>
    <xf numFmtId="164" fontId="15" fillId="0" borderId="7" xfId="1" applyNumberFormat="1" applyFont="1" applyFill="1" applyBorder="1" applyAlignment="1">
      <alignment horizontal="left" vertical="top" wrapText="1"/>
    </xf>
    <xf numFmtId="0" fontId="12" fillId="0" borderId="0" xfId="1" applyNumberFormat="1" applyFont="1" applyBorder="1" applyAlignment="1">
      <alignment horizontal="left" wrapText="1"/>
    </xf>
    <xf numFmtId="0" fontId="16" fillId="0" borderId="0" xfId="1" applyNumberFormat="1" applyFont="1" applyFill="1" applyBorder="1" applyAlignment="1">
      <alignment wrapText="1"/>
    </xf>
    <xf numFmtId="0" fontId="16" fillId="0" borderId="0" xfId="1" applyFont="1" applyFill="1" applyBorder="1" applyAlignment="1">
      <alignment horizontal="center" vertical="center"/>
    </xf>
    <xf numFmtId="0" fontId="16" fillId="0" borderId="0" xfId="1" applyFont="1" applyFill="1" applyBorder="1" applyAlignment="1">
      <alignment horizontal="center" vertical="center" wrapText="1"/>
    </xf>
    <xf numFmtId="164" fontId="16" fillId="0" borderId="0" xfId="1" applyNumberFormat="1" applyFont="1" applyFill="1" applyBorder="1" applyAlignment="1">
      <alignment horizontal="center" vertical="center"/>
    </xf>
    <xf numFmtId="2" fontId="17" fillId="0" borderId="0" xfId="1" applyNumberFormat="1" applyFont="1" applyFill="1" applyBorder="1" applyAlignment="1">
      <alignment horizontal="center" vertical="center"/>
    </xf>
    <xf numFmtId="0" fontId="10" fillId="5" borderId="0" xfId="1" applyFont="1" applyFill="1" applyBorder="1" applyAlignment="1">
      <alignment horizontal="center" vertical="center"/>
    </xf>
    <xf numFmtId="2" fontId="16" fillId="0" borderId="0" xfId="1" applyNumberFormat="1" applyFont="1" applyFill="1" applyBorder="1" applyAlignment="1">
      <alignment horizontal="center" vertical="center"/>
    </xf>
    <xf numFmtId="0" fontId="10" fillId="0" borderId="0" xfId="1" applyFont="1" applyFill="1" applyBorder="1" applyAlignment="1">
      <alignment horizontal="center" vertical="center"/>
    </xf>
    <xf numFmtId="0" fontId="10" fillId="0" borderId="0" xfId="1" applyFont="1" applyBorder="1" applyAlignment="1">
      <alignment horizontal="center" vertical="center" wrapText="1"/>
    </xf>
    <xf numFmtId="2" fontId="18" fillId="0" borderId="0" xfId="1" applyNumberFormat="1" applyFont="1" applyFill="1" applyBorder="1" applyAlignment="1">
      <alignment horizontal="center" vertical="center"/>
    </xf>
    <xf numFmtId="0" fontId="20" fillId="0" borderId="7" xfId="1" applyFont="1" applyBorder="1" applyAlignment="1">
      <alignment horizontal="left" vertical="top" wrapText="1"/>
    </xf>
    <xf numFmtId="0" fontId="12" fillId="0" borderId="7" xfId="1" applyFont="1" applyBorder="1" applyAlignment="1">
      <alignment horizontal="center" vertical="center" wrapText="1"/>
    </xf>
    <xf numFmtId="0" fontId="1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1" fillId="5" borderId="7" xfId="1" applyFont="1" applyFill="1" applyBorder="1" applyAlignment="1">
      <alignment horizontal="center" vertical="top" wrapText="1"/>
    </xf>
    <xf numFmtId="164" fontId="21" fillId="2" borderId="7" xfId="1" applyNumberFormat="1" applyFont="1" applyFill="1" applyBorder="1" applyAlignment="1">
      <alignment horizontal="center" vertical="top" wrapText="1"/>
    </xf>
    <xf numFmtId="0" fontId="20" fillId="0" borderId="7" xfId="1" applyFont="1" applyBorder="1" applyAlignment="1">
      <alignment horizontal="center" vertical="center" wrapText="1"/>
    </xf>
    <xf numFmtId="0" fontId="20" fillId="0" borderId="7" xfId="1" applyFont="1" applyBorder="1" applyAlignment="1">
      <alignment horizontal="center" vertical="top" wrapText="1"/>
    </xf>
    <xf numFmtId="164" fontId="20" fillId="2" borderId="7" xfId="1" applyNumberFormat="1" applyFont="1" applyFill="1" applyBorder="1" applyAlignment="1">
      <alignment horizontal="center" vertical="center" wrapText="1"/>
    </xf>
    <xf numFmtId="164" fontId="10" fillId="5" borderId="7" xfId="1" applyNumberFormat="1" applyFont="1" applyFill="1" applyBorder="1" applyAlignment="1">
      <alignment horizontal="center" vertical="center" wrapText="1"/>
    </xf>
    <xf numFmtId="0" fontId="11" fillId="2" borderId="7" xfId="1" applyFont="1" applyFill="1" applyBorder="1" applyAlignment="1">
      <alignment horizontal="center" vertical="center" wrapText="1"/>
    </xf>
    <xf numFmtId="0" fontId="20" fillId="0" borderId="7" xfId="1" applyFont="1" applyFill="1" applyBorder="1" applyAlignment="1">
      <alignment horizontal="center" vertical="center" wrapText="1"/>
    </xf>
    <xf numFmtId="164" fontId="1" fillId="0" borderId="0" xfId="1" applyNumberFormat="1"/>
    <xf numFmtId="0" fontId="24" fillId="0" borderId="0" xfId="1" applyFont="1" applyFill="1" applyAlignment="1">
      <alignment horizontal="center" vertical="center"/>
    </xf>
    <xf numFmtId="0" fontId="25" fillId="0" borderId="0" xfId="1" applyFont="1" applyFill="1" applyAlignment="1">
      <alignment horizontal="center" vertical="center"/>
    </xf>
    <xf numFmtId="165" fontId="26" fillId="0" borderId="0" xfId="1" applyNumberFormat="1" applyFont="1" applyAlignment="1">
      <alignment horizontal="center" vertical="center"/>
    </xf>
    <xf numFmtId="165" fontId="27" fillId="0" borderId="0" xfId="1" applyNumberFormat="1" applyFont="1"/>
    <xf numFmtId="0" fontId="20" fillId="0" borderId="7" xfId="1" applyFont="1" applyFill="1" applyBorder="1" applyAlignment="1">
      <alignment horizontal="center" vertical="top" wrapText="1"/>
    </xf>
    <xf numFmtId="0" fontId="10" fillId="2" borderId="7" xfId="1" applyFont="1" applyFill="1" applyBorder="1" applyAlignment="1">
      <alignment horizontal="left" vertical="center" wrapText="1"/>
    </xf>
    <xf numFmtId="0" fontId="10" fillId="0" borderId="0" xfId="1" applyFont="1" applyBorder="1" applyAlignment="1">
      <alignment horizontal="center" vertical="top" wrapText="1"/>
    </xf>
    <xf numFmtId="0" fontId="4" fillId="0" borderId="0" xfId="1" applyFont="1" applyBorder="1" applyAlignment="1">
      <alignment horizontal="left"/>
    </xf>
    <xf numFmtId="0" fontId="10" fillId="0" borderId="7" xfId="1" applyFont="1" applyBorder="1" applyAlignment="1">
      <alignment horizontal="left" vertical="top" wrapText="1"/>
    </xf>
    <xf numFmtId="0" fontId="10" fillId="2" borderId="7" xfId="1" applyFont="1" applyFill="1" applyBorder="1" applyAlignment="1">
      <alignment horizontal="left" vertical="top" wrapText="1"/>
    </xf>
    <xf numFmtId="0" fontId="10" fillId="0" borderId="7" xfId="1" applyFont="1" applyBorder="1" applyAlignment="1">
      <alignment horizontal="left" vertical="center" wrapText="1"/>
    </xf>
    <xf numFmtId="0" fontId="33" fillId="0" borderId="0" xfId="1" applyFont="1" applyAlignment="1">
      <alignment horizontal="center" vertical="center"/>
    </xf>
    <xf numFmtId="0" fontId="33" fillId="0" borderId="0" xfId="1" applyFont="1" applyFill="1" applyAlignment="1">
      <alignment horizontal="center" vertical="center"/>
    </xf>
    <xf numFmtId="0" fontId="10" fillId="0" borderId="7" xfId="1" applyFont="1" applyFill="1" applyBorder="1" applyAlignment="1">
      <alignment horizontal="center" vertical="center" wrapText="1"/>
    </xf>
    <xf numFmtId="0" fontId="9" fillId="0" borderId="0" xfId="1" applyFont="1" applyFill="1" applyBorder="1" applyAlignment="1">
      <alignment horizontal="center"/>
    </xf>
    <xf numFmtId="0" fontId="9" fillId="0" borderId="0" xfId="1" applyFont="1" applyFill="1" applyBorder="1" applyAlignment="1">
      <alignment horizontal="center" vertical="center" wrapText="1"/>
    </xf>
    <xf numFmtId="164" fontId="9" fillId="0" borderId="0" xfId="1" applyNumberFormat="1" applyFont="1" applyFill="1" applyBorder="1" applyAlignment="1">
      <alignment horizontal="center" vertical="center"/>
    </xf>
    <xf numFmtId="2" fontId="9" fillId="0" borderId="0" xfId="1" applyNumberFormat="1" applyFont="1" applyFill="1" applyBorder="1" applyAlignment="1">
      <alignment horizontal="center"/>
    </xf>
    <xf numFmtId="0" fontId="34" fillId="0" borderId="0" xfId="1" applyNumberFormat="1" applyFont="1" applyBorder="1" applyAlignment="1">
      <alignment horizontal="left" wrapText="1"/>
    </xf>
    <xf numFmtId="0" fontId="9" fillId="0" borderId="0" xfId="1" applyNumberFormat="1" applyFont="1" applyFill="1" applyBorder="1" applyAlignment="1">
      <alignment wrapText="1"/>
    </xf>
    <xf numFmtId="0" fontId="9" fillId="0" borderId="0" xfId="1" applyFont="1" applyFill="1" applyBorder="1" applyAlignment="1">
      <alignment horizontal="center" vertical="center"/>
    </xf>
    <xf numFmtId="2" fontId="9" fillId="0" borderId="0" xfId="1" applyNumberFormat="1" applyFont="1" applyFill="1" applyBorder="1" applyAlignment="1">
      <alignment horizontal="center" vertical="center"/>
    </xf>
    <xf numFmtId="49" fontId="35" fillId="0" borderId="0" xfId="0" applyNumberFormat="1" applyFont="1"/>
    <xf numFmtId="0" fontId="35" fillId="0" borderId="0" xfId="0" applyFont="1"/>
    <xf numFmtId="0" fontId="35" fillId="0" borderId="0" xfId="0" applyFont="1" applyAlignment="1">
      <alignment horizontal="center" vertical="center"/>
    </xf>
    <xf numFmtId="165" fontId="20" fillId="0" borderId="7" xfId="1" applyNumberFormat="1" applyFont="1" applyFill="1" applyBorder="1" applyAlignment="1">
      <alignment horizontal="center" vertical="center" wrapText="1"/>
    </xf>
    <xf numFmtId="165" fontId="36" fillId="0" borderId="7" xfId="1" applyNumberFormat="1" applyFont="1" applyFill="1" applyBorder="1" applyAlignment="1">
      <alignment horizontal="center" vertical="center" wrapText="1"/>
    </xf>
    <xf numFmtId="0" fontId="29"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164" fontId="10" fillId="0" borderId="7" xfId="1" applyNumberFormat="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0" applyNumberFormat="1" applyFont="1" applyFill="1" applyBorder="1" applyAlignment="1">
      <alignment horizontal="center" vertical="top"/>
    </xf>
    <xf numFmtId="0" fontId="0" fillId="0" borderId="7" xfId="0" applyFill="1" applyBorder="1" applyAlignment="1">
      <alignment vertical="top" wrapText="1"/>
    </xf>
    <xf numFmtId="0" fontId="10" fillId="0" borderId="7" xfId="1" applyNumberFormat="1" applyFont="1" applyFill="1" applyBorder="1" applyAlignment="1">
      <alignment horizontal="left" vertical="top" wrapText="1"/>
    </xf>
    <xf numFmtId="164" fontId="10" fillId="0" borderId="7" xfId="1" applyNumberFormat="1" applyFont="1" applyFill="1" applyBorder="1" applyAlignment="1">
      <alignment horizontal="center" vertical="center"/>
    </xf>
    <xf numFmtId="0" fontId="13" fillId="0" borderId="7" xfId="0" applyFont="1" applyFill="1" applyBorder="1" applyAlignment="1">
      <alignment horizontal="center" vertical="top" wrapText="1"/>
    </xf>
    <xf numFmtId="0" fontId="10" fillId="0" borderId="7" xfId="0" applyFont="1" applyFill="1" applyBorder="1" applyAlignment="1">
      <alignment vertical="top" wrapText="1"/>
    </xf>
    <xf numFmtId="0" fontId="29" fillId="0" borderId="7" xfId="0" applyFont="1" applyFill="1" applyBorder="1" applyAlignment="1">
      <alignment horizontal="center" vertical="top" wrapText="1"/>
    </xf>
    <xf numFmtId="0" fontId="38" fillId="0" borderId="7" xfId="1" applyFont="1" applyFill="1" applyBorder="1" applyAlignment="1">
      <alignment vertical="top" wrapText="1"/>
    </xf>
    <xf numFmtId="0" fontId="10" fillId="0" borderId="10" xfId="0" applyFont="1" applyFill="1" applyBorder="1" applyAlignment="1">
      <alignment vertical="top" wrapText="1"/>
    </xf>
    <xf numFmtId="0" fontId="10" fillId="0" borderId="17" xfId="0" applyFont="1" applyFill="1" applyBorder="1" applyAlignment="1">
      <alignment vertical="top" wrapText="1"/>
    </xf>
    <xf numFmtId="0" fontId="12" fillId="0" borderId="7" xfId="1" applyNumberFormat="1" applyFont="1" applyFill="1" applyBorder="1" applyAlignment="1">
      <alignment horizontal="center" vertical="center" wrapText="1"/>
    </xf>
    <xf numFmtId="0" fontId="16" fillId="0" borderId="7" xfId="1" applyNumberFormat="1" applyFont="1" applyFill="1" applyBorder="1" applyAlignment="1">
      <alignment horizontal="center" vertical="center" wrapText="1"/>
    </xf>
    <xf numFmtId="0" fontId="16" fillId="0" borderId="7" xfId="1" applyFont="1" applyFill="1" applyBorder="1" applyAlignment="1">
      <alignment horizontal="center" vertical="center"/>
    </xf>
    <xf numFmtId="0" fontId="16" fillId="0" borderId="7" xfId="1" applyFont="1" applyFill="1" applyBorder="1" applyAlignment="1">
      <alignment horizontal="center" vertical="center" wrapText="1"/>
    </xf>
    <xf numFmtId="164" fontId="16" fillId="0" borderId="7" xfId="1" applyNumberFormat="1" applyFont="1" applyFill="1" applyBorder="1" applyAlignment="1">
      <alignment horizontal="center" vertical="center"/>
    </xf>
    <xf numFmtId="2" fontId="17" fillId="0" borderId="7" xfId="1" applyNumberFormat="1" applyFont="1" applyFill="1" applyBorder="1" applyAlignment="1">
      <alignment horizontal="center" vertical="center"/>
    </xf>
    <xf numFmtId="0" fontId="10" fillId="0" borderId="7" xfId="1" applyFont="1" applyFill="1" applyBorder="1" applyAlignment="1">
      <alignment horizontal="center" vertical="center"/>
    </xf>
    <xf numFmtId="0" fontId="10" fillId="0" borderId="7"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0" fontId="29" fillId="2" borderId="4" xfId="1" applyFont="1" applyFill="1" applyBorder="1" applyAlignment="1">
      <alignment horizontal="left" vertical="top" wrapText="1"/>
    </xf>
    <xf numFmtId="0" fontId="29" fillId="2" borderId="3" xfId="1" applyFont="1" applyFill="1" applyBorder="1" applyAlignment="1">
      <alignment horizontal="left" vertical="top" wrapText="1"/>
    </xf>
    <xf numFmtId="0" fontId="29" fillId="2"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49" fontId="10" fillId="0" borderId="7" xfId="1" applyNumberFormat="1" applyFont="1" applyFill="1" applyBorder="1" applyAlignment="1">
      <alignment horizontal="left"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10" xfId="1" applyFont="1" applyFill="1" applyBorder="1" applyAlignment="1">
      <alignment horizontal="center" vertical="top" wrapText="1"/>
    </xf>
    <xf numFmtId="164" fontId="10" fillId="0" borderId="10"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8" xfId="1" applyFont="1" applyFill="1" applyBorder="1" applyAlignment="1">
      <alignment horizontal="center" vertical="top" wrapText="1"/>
    </xf>
    <xf numFmtId="0" fontId="11" fillId="0" borderId="1" xfId="1" applyFont="1" applyFill="1" applyBorder="1" applyAlignment="1">
      <alignment vertical="top" wrapText="1"/>
    </xf>
    <xf numFmtId="0" fontId="11" fillId="0" borderId="6" xfId="1" applyFont="1" applyFill="1" applyBorder="1" applyAlignment="1">
      <alignment horizontal="center" vertical="top" wrapText="1"/>
    </xf>
    <xf numFmtId="0" fontId="11" fillId="0" borderId="6" xfId="1" applyFont="1" applyFill="1" applyBorder="1" applyAlignment="1">
      <alignment horizontal="left" vertical="top" wrapText="1"/>
    </xf>
    <xf numFmtId="164" fontId="10" fillId="0" borderId="1" xfId="1" applyNumberFormat="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2" xfId="1" applyNumberFormat="1" applyFont="1" applyFill="1" applyBorder="1" applyAlignment="1">
      <alignment vertical="top" wrapText="1"/>
    </xf>
    <xf numFmtId="0" fontId="10" fillId="0" borderId="2" xfId="1" applyFont="1" applyFill="1" applyBorder="1" applyAlignment="1">
      <alignment horizontal="center" vertical="top" wrapText="1"/>
    </xf>
    <xf numFmtId="0" fontId="11" fillId="0" borderId="8" xfId="1" applyFont="1" applyFill="1" applyBorder="1" applyAlignment="1">
      <alignment horizontal="left" vertical="top" wrapText="1"/>
    </xf>
    <xf numFmtId="164" fontId="10" fillId="0" borderId="2" xfId="1" applyNumberFormat="1" applyFont="1" applyFill="1" applyBorder="1" applyAlignment="1">
      <alignment horizontal="center" vertical="center"/>
    </xf>
    <xf numFmtId="0" fontId="10" fillId="0" borderId="3" xfId="1" applyFont="1" applyFill="1" applyBorder="1" applyAlignment="1">
      <alignment horizontal="center" vertical="center" wrapText="1"/>
    </xf>
    <xf numFmtId="0" fontId="11" fillId="0" borderId="14" xfId="1" applyFont="1" applyFill="1" applyBorder="1" applyAlignment="1">
      <alignment horizontal="left" vertical="top" wrapText="1"/>
    </xf>
    <xf numFmtId="164" fontId="10" fillId="0" borderId="16" xfId="1" applyNumberFormat="1" applyFont="1" applyFill="1" applyBorder="1" applyAlignment="1">
      <alignment horizontal="center" vertical="top"/>
    </xf>
    <xf numFmtId="164" fontId="10" fillId="0" borderId="7" xfId="1" applyNumberFormat="1" applyFont="1" applyFill="1" applyBorder="1" applyAlignment="1">
      <alignment horizontal="center" vertical="top"/>
    </xf>
    <xf numFmtId="0" fontId="29" fillId="0" borderId="3" xfId="1" applyNumberFormat="1" applyFont="1" applyFill="1" applyBorder="1" applyAlignment="1">
      <alignment vertical="top" wrapText="1"/>
    </xf>
    <xf numFmtId="0" fontId="10" fillId="0" borderId="3" xfId="1" applyFont="1" applyFill="1" applyBorder="1" applyAlignment="1">
      <alignment horizontal="center" vertical="top" wrapText="1"/>
    </xf>
    <xf numFmtId="0" fontId="11" fillId="0" borderId="9" xfId="1" applyFont="1" applyFill="1" applyBorder="1" applyAlignment="1">
      <alignment horizontal="left" vertical="top" wrapText="1"/>
    </xf>
    <xf numFmtId="164" fontId="10" fillId="0" borderId="4" xfId="1" applyNumberFormat="1" applyFont="1" applyFill="1" applyBorder="1" applyAlignment="1">
      <alignment horizontal="center" vertical="top"/>
    </xf>
    <xf numFmtId="0" fontId="10" fillId="0" borderId="10" xfId="1" applyNumberFormat="1" applyFont="1" applyFill="1" applyBorder="1" applyAlignment="1">
      <alignment vertical="top" wrapText="1"/>
    </xf>
    <xf numFmtId="0" fontId="11" fillId="0" borderId="36" xfId="1" applyFont="1" applyFill="1" applyBorder="1" applyAlignment="1">
      <alignment horizontal="left" vertical="top" wrapText="1"/>
    </xf>
    <xf numFmtId="0" fontId="14" fillId="0" borderId="7" xfId="1" applyFont="1" applyFill="1" applyBorder="1" applyAlignment="1">
      <alignment horizontal="center" vertical="center" wrapText="1"/>
    </xf>
    <xf numFmtId="0" fontId="14" fillId="0" borderId="24" xfId="1" applyNumberFormat="1" applyFont="1" applyFill="1" applyBorder="1" applyAlignment="1">
      <alignment horizontal="center" vertical="center" wrapText="1"/>
    </xf>
    <xf numFmtId="0" fontId="32" fillId="0" borderId="0" xfId="1" applyFont="1" applyFill="1" applyBorder="1" applyAlignment="1">
      <alignment horizontal="center" vertical="center" wrapText="1"/>
    </xf>
    <xf numFmtId="164" fontId="14" fillId="0" borderId="7" xfId="1" applyNumberFormat="1" applyFont="1" applyFill="1" applyBorder="1" applyAlignment="1">
      <alignment horizontal="center" vertical="center"/>
    </xf>
    <xf numFmtId="0" fontId="14" fillId="0" borderId="22"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0" fillId="0" borderId="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164" fontId="15" fillId="0" borderId="7" xfId="1" applyNumberFormat="1" applyFont="1" applyFill="1" applyBorder="1" applyAlignment="1">
      <alignment horizontal="center" vertical="center" wrapText="1"/>
    </xf>
    <xf numFmtId="0" fontId="5" fillId="0" borderId="0" xfId="1" applyFont="1"/>
    <xf numFmtId="0" fontId="41" fillId="0" borderId="0" xfId="1" applyFont="1" applyFill="1"/>
    <xf numFmtId="0" fontId="42" fillId="0" borderId="0" xfId="1" applyFont="1"/>
    <xf numFmtId="165" fontId="5" fillId="0" borderId="0" xfId="1" applyNumberFormat="1" applyFont="1"/>
    <xf numFmtId="165" fontId="43" fillId="0" borderId="0" xfId="1" applyNumberFormat="1" applyFont="1"/>
    <xf numFmtId="165" fontId="1" fillId="0" borderId="0" xfId="1" applyNumberFormat="1"/>
    <xf numFmtId="165" fontId="44" fillId="0" borderId="0" xfId="1" applyNumberFormat="1" applyFont="1"/>
    <xf numFmtId="165" fontId="45" fillId="0" borderId="0" xfId="1" applyNumberFormat="1" applyFont="1"/>
    <xf numFmtId="164" fontId="5"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4" fillId="0" borderId="7" xfId="1" applyFont="1" applyFill="1" applyBorder="1" applyAlignment="1">
      <alignment horizontal="center" vertical="center" wrapText="1"/>
    </xf>
    <xf numFmtId="0" fontId="29" fillId="0" borderId="10" xfId="1" applyFont="1" applyFill="1" applyBorder="1" applyAlignment="1">
      <alignment horizontal="left" vertical="top" wrapText="1"/>
    </xf>
    <xf numFmtId="0" fontId="4" fillId="0" borderId="7" xfId="1" applyFont="1" applyFill="1" applyBorder="1" applyAlignment="1">
      <alignment horizontal="center" vertical="top" wrapText="1"/>
    </xf>
    <xf numFmtId="165" fontId="19" fillId="0" borderId="7" xfId="1" applyNumberFormat="1" applyFont="1" applyFill="1" applyBorder="1" applyAlignment="1">
      <alignment horizontal="center" vertical="center"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29" fillId="0" borderId="7" xfId="1" applyFont="1" applyFill="1" applyBorder="1" applyAlignment="1">
      <alignment horizontal="left" vertical="top" wrapText="1"/>
    </xf>
    <xf numFmtId="0" fontId="4" fillId="0" borderId="7" xfId="1" applyFont="1" applyFill="1" applyBorder="1" applyAlignment="1">
      <alignment horizontal="left" vertical="top" wrapText="1"/>
    </xf>
    <xf numFmtId="0" fontId="4" fillId="0" borderId="16" xfId="1" applyFont="1" applyFill="1" applyBorder="1" applyAlignment="1">
      <alignment horizontal="left" vertical="top" wrapText="1"/>
    </xf>
    <xf numFmtId="0" fontId="4" fillId="0" borderId="10" xfId="1" applyFont="1" applyFill="1" applyBorder="1" applyAlignment="1">
      <alignment horizontal="left" vertical="top" wrapText="1"/>
    </xf>
    <xf numFmtId="0" fontId="29" fillId="0" borderId="22" xfId="1" applyFont="1" applyFill="1" applyBorder="1" applyAlignment="1">
      <alignment vertical="top" wrapText="1"/>
    </xf>
    <xf numFmtId="0" fontId="29" fillId="0" borderId="7" xfId="1" applyFont="1" applyFill="1" applyBorder="1" applyAlignment="1">
      <alignment horizontal="center" vertical="top" wrapText="1"/>
    </xf>
    <xf numFmtId="165" fontId="29" fillId="0" borderId="7" xfId="1" applyNumberFormat="1" applyFont="1" applyFill="1" applyBorder="1" applyAlignment="1">
      <alignment horizontal="center" vertical="center" wrapText="1"/>
    </xf>
    <xf numFmtId="0" fontId="4" fillId="0" borderId="7" xfId="1" applyFont="1" applyFill="1" applyBorder="1" applyAlignment="1">
      <alignment vertical="top" wrapText="1"/>
    </xf>
    <xf numFmtId="0" fontId="10" fillId="0" borderId="17" xfId="1" applyFont="1" applyFill="1" applyBorder="1" applyAlignment="1">
      <alignment horizontal="center" vertical="center" wrapText="1"/>
    </xf>
    <xf numFmtId="0" fontId="10" fillId="0" borderId="7" xfId="1" applyFont="1" applyFill="1" applyBorder="1" applyAlignment="1">
      <alignment horizontal="left" vertical="top" wrapText="1"/>
    </xf>
    <xf numFmtId="0" fontId="4" fillId="2" borderId="7" xfId="1" applyFont="1" applyFill="1" applyBorder="1" applyAlignment="1">
      <alignment vertical="top" wrapText="1"/>
    </xf>
    <xf numFmtId="0" fontId="10" fillId="0" borderId="10" xfId="1" applyFont="1" applyFill="1" applyBorder="1" applyAlignment="1">
      <alignment horizontal="left" vertical="top" wrapText="1"/>
    </xf>
    <xf numFmtId="0" fontId="10"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0"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38" xfId="1" applyFont="1" applyFill="1" applyBorder="1" applyAlignment="1">
      <alignment horizontal="center" vertical="center" wrapText="1"/>
    </xf>
    <xf numFmtId="165" fontId="48" fillId="0" borderId="0" xfId="1" applyNumberFormat="1" applyFont="1"/>
    <xf numFmtId="49" fontId="4" fillId="0" borderId="37" xfId="1" applyNumberFormat="1" applyFont="1" applyFill="1" applyBorder="1" applyAlignment="1">
      <alignment vertical="top" wrapText="1"/>
    </xf>
    <xf numFmtId="49" fontId="4" fillId="0" borderId="16" xfId="1" applyNumberFormat="1" applyFont="1" applyFill="1" applyBorder="1" applyAlignment="1">
      <alignment vertical="top" wrapText="1"/>
    </xf>
    <xf numFmtId="0" fontId="2"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9" fillId="0" borderId="0" xfId="1" applyFont="1" applyAlignment="1"/>
    <xf numFmtId="0" fontId="10" fillId="2" borderId="7" xfId="1" applyFont="1" applyFill="1" applyBorder="1" applyAlignment="1">
      <alignment horizontal="left" vertical="top"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top" wrapText="1"/>
    </xf>
    <xf numFmtId="0" fontId="29" fillId="0" borderId="7" xfId="1" applyFont="1" applyBorder="1" applyAlignment="1">
      <alignment horizontal="left" vertical="top" wrapText="1"/>
    </xf>
    <xf numFmtId="0" fontId="29"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9" fillId="0" borderId="0" xfId="1" applyNumberFormat="1" applyFont="1" applyFill="1" applyBorder="1" applyAlignment="1"/>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0" borderId="18" xfId="1" applyFont="1" applyBorder="1" applyAlignment="1">
      <alignment horizontal="center" vertical="top" wrapText="1"/>
    </xf>
    <xf numFmtId="0" fontId="10" fillId="2"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0" borderId="18" xfId="1" applyFont="1" applyBorder="1" applyAlignment="1">
      <alignment horizontal="center" vertical="top" wrapText="1"/>
    </xf>
    <xf numFmtId="1" fontId="10" fillId="2" borderId="10" xfId="1" applyNumberFormat="1" applyFont="1" applyFill="1" applyBorder="1" applyAlignment="1">
      <alignment horizontal="center" vertical="center" wrapText="1"/>
    </xf>
    <xf numFmtId="1" fontId="11" fillId="0" borderId="10" xfId="1" applyNumberFormat="1" applyFont="1" applyFill="1" applyBorder="1" applyAlignment="1">
      <alignment horizontal="center" vertical="center" wrapText="1"/>
    </xf>
    <xf numFmtId="1" fontId="11"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5" fillId="0" borderId="0" xfId="1" applyNumberFormat="1" applyFont="1" applyBorder="1" applyAlignment="1">
      <alignment horizontal="center" vertical="center"/>
    </xf>
    <xf numFmtId="1" fontId="11" fillId="5" borderId="7" xfId="1" applyNumberFormat="1" applyFont="1" applyFill="1" applyBorder="1" applyAlignment="1">
      <alignment horizontal="center" vertical="center" wrapText="1"/>
    </xf>
    <xf numFmtId="1" fontId="10" fillId="2" borderId="22" xfId="1" applyNumberFormat="1" applyFont="1" applyFill="1" applyBorder="1" applyAlignment="1">
      <alignment horizontal="center" vertical="center" wrapText="1"/>
    </xf>
    <xf numFmtId="1" fontId="1" fillId="0" borderId="0" xfId="1" applyNumberFormat="1" applyAlignment="1">
      <alignment horizontal="center" vertical="center"/>
    </xf>
    <xf numFmtId="1" fontId="1" fillId="0" borderId="0" xfId="1" applyNumberFormat="1" applyFill="1" applyAlignment="1">
      <alignment horizontal="center" vertical="center"/>
    </xf>
    <xf numFmtId="1" fontId="10" fillId="0" borderId="17" xfId="1" applyNumberFormat="1" applyFont="1" applyBorder="1" applyAlignment="1">
      <alignment horizontal="center" vertical="center" wrapText="1"/>
    </xf>
    <xf numFmtId="0" fontId="29" fillId="0" borderId="16" xfId="1" applyFont="1" applyFill="1" applyBorder="1" applyAlignment="1">
      <alignment vertical="top" wrapText="1"/>
    </xf>
    <xf numFmtId="0" fontId="29" fillId="2" borderId="16" xfId="1" applyFont="1" applyFill="1" applyBorder="1" applyAlignment="1">
      <alignment vertical="top" wrapText="1"/>
    </xf>
    <xf numFmtId="0" fontId="29" fillId="2" borderId="7" xfId="1" applyFont="1" applyFill="1" applyBorder="1" applyAlignment="1">
      <alignment horizontal="center" vertical="top" wrapText="1"/>
    </xf>
    <xf numFmtId="164" fontId="29" fillId="2" borderId="7" xfId="1" applyNumberFormat="1" applyFont="1" applyFill="1" applyBorder="1" applyAlignment="1">
      <alignment horizontal="center" vertical="center" wrapText="1"/>
    </xf>
    <xf numFmtId="164" fontId="29" fillId="0" borderId="7" xfId="1" applyNumberFormat="1" applyFont="1" applyFill="1" applyBorder="1" applyAlignment="1">
      <alignment horizontal="center" vertical="center" wrapText="1"/>
    </xf>
    <xf numFmtId="0" fontId="29" fillId="2" borderId="22" xfId="1" applyFont="1" applyFill="1" applyBorder="1" applyAlignment="1">
      <alignment vertical="top" wrapText="1"/>
    </xf>
    <xf numFmtId="0" fontId="29" fillId="2" borderId="7" xfId="1" applyFont="1" applyFill="1" applyBorder="1" applyAlignment="1">
      <alignment vertical="top" wrapText="1"/>
    </xf>
    <xf numFmtId="0" fontId="29" fillId="2" borderId="16" xfId="1" applyFont="1" applyFill="1" applyBorder="1" applyAlignment="1">
      <alignment horizontal="center" vertical="top" wrapText="1"/>
    </xf>
    <xf numFmtId="164" fontId="29" fillId="3" borderId="7" xfId="1" applyNumberFormat="1" applyFont="1" applyFill="1" applyBorder="1" applyAlignment="1">
      <alignment horizontal="center" vertical="center" wrapText="1"/>
    </xf>
    <xf numFmtId="0" fontId="29" fillId="0" borderId="7" xfId="0" applyFont="1" applyBorder="1" applyAlignment="1">
      <alignment horizontal="center" vertical="center" wrapText="1"/>
    </xf>
    <xf numFmtId="0" fontId="29" fillId="3" borderId="7" xfId="1" applyFont="1" applyFill="1" applyBorder="1" applyAlignment="1">
      <alignment horizontal="center" vertical="center" wrapText="1"/>
    </xf>
    <xf numFmtId="0" fontId="29"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4" fillId="0" borderId="7" xfId="1" applyFont="1" applyBorder="1" applyAlignment="1">
      <alignment horizontal="left" vertical="top" wrapText="1"/>
    </xf>
    <xf numFmtId="164" fontId="10" fillId="2" borderId="17"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0" fillId="0" borderId="18" xfId="1" applyFont="1" applyBorder="1" applyAlignment="1">
      <alignment horizontal="center" vertical="top" wrapText="1"/>
    </xf>
    <xf numFmtId="0" fontId="10" fillId="0" borderId="17" xfId="1" applyFont="1" applyFill="1" applyBorder="1" applyAlignment="1">
      <alignment vertical="top" wrapText="1"/>
    </xf>
    <xf numFmtId="0" fontId="10" fillId="0" borderId="10" xfId="1" applyFont="1" applyFill="1" applyBorder="1" applyAlignment="1">
      <alignment vertical="top" wrapText="1"/>
    </xf>
    <xf numFmtId="0" fontId="29" fillId="0" borderId="7" xfId="1" applyFont="1" applyFill="1" applyBorder="1" applyAlignment="1">
      <alignment horizontal="left" vertical="top" wrapText="1"/>
    </xf>
    <xf numFmtId="0" fontId="10" fillId="0" borderId="0" xfId="1" applyFont="1" applyBorder="1" applyAlignment="1">
      <alignment horizontal="center" vertical="top" wrapText="1"/>
    </xf>
    <xf numFmtId="0" fontId="10" fillId="0" borderId="19" xfId="1" applyFont="1" applyBorder="1" applyAlignment="1">
      <alignment horizontal="center" vertical="top" wrapText="1"/>
    </xf>
    <xf numFmtId="0" fontId="10" fillId="0" borderId="20" xfId="1" applyFont="1" applyBorder="1" applyAlignment="1">
      <alignment vertical="top" wrapText="1"/>
    </xf>
    <xf numFmtId="0" fontId="49" fillId="2" borderId="20" xfId="1" applyFont="1" applyFill="1" applyBorder="1" applyAlignment="1">
      <alignment vertical="center" wrapText="1"/>
    </xf>
    <xf numFmtId="0" fontId="10" fillId="0" borderId="14" xfId="1" applyFont="1" applyBorder="1" applyAlignment="1">
      <alignment horizontal="center" vertical="top" wrapText="1"/>
    </xf>
    <xf numFmtId="0" fontId="53" fillId="2" borderId="7" xfId="1" applyFont="1" applyFill="1" applyBorder="1" applyAlignment="1">
      <alignment horizontal="left" vertical="top" wrapText="1"/>
    </xf>
    <xf numFmtId="0" fontId="53" fillId="0" borderId="7" xfId="1" applyFont="1" applyBorder="1" applyAlignment="1">
      <alignment horizontal="left" vertical="top" wrapText="1"/>
    </xf>
    <xf numFmtId="0" fontId="20" fillId="2" borderId="7" xfId="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10" fillId="2" borderId="7" xfId="1" applyFont="1" applyFill="1" applyBorder="1" applyAlignment="1">
      <alignment horizontal="center" vertical="center" wrapText="1"/>
    </xf>
    <xf numFmtId="0" fontId="10" fillId="0" borderId="10" xfId="1" applyFont="1" applyBorder="1" applyAlignment="1">
      <alignment horizontal="center" vertical="top" wrapText="1"/>
    </xf>
    <xf numFmtId="0" fontId="10" fillId="2" borderId="7" xfId="1" applyFont="1" applyFill="1" applyBorder="1" applyAlignment="1">
      <alignment horizontal="center" vertical="top" wrapText="1"/>
    </xf>
    <xf numFmtId="0" fontId="10" fillId="0" borderId="7" xfId="1" applyFont="1" applyFill="1" applyBorder="1" applyAlignment="1">
      <alignment horizontal="left" vertical="top" wrapText="1"/>
    </xf>
    <xf numFmtId="0" fontId="10" fillId="0" borderId="10" xfId="1" applyFont="1" applyBorder="1" applyAlignment="1">
      <alignment horizontal="left" vertical="top" wrapText="1"/>
    </xf>
    <xf numFmtId="0" fontId="20" fillId="0" borderId="7" xfId="1" applyFont="1" applyBorder="1" applyAlignment="1">
      <alignment horizontal="left"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left" vertical="top" wrapText="1"/>
    </xf>
    <xf numFmtId="0" fontId="29" fillId="0" borderId="7" xfId="1" applyFont="1" applyFill="1" applyBorder="1" applyAlignment="1">
      <alignment horizontal="left" vertical="top" wrapText="1"/>
    </xf>
    <xf numFmtId="0" fontId="12" fillId="0" borderId="10" xfId="1" applyFont="1" applyBorder="1" applyAlignment="1">
      <alignment horizontal="left" vertical="center" wrapText="1"/>
    </xf>
    <xf numFmtId="164" fontId="14" fillId="0" borderId="10" xfId="1" applyNumberFormat="1" applyFont="1" applyFill="1" applyBorder="1" applyAlignment="1">
      <alignment horizontal="center" vertical="center" wrapText="1"/>
    </xf>
    <xf numFmtId="0" fontId="10" fillId="0" borderId="17" xfId="1" applyNumberFormat="1" applyFont="1" applyFill="1" applyBorder="1" applyAlignment="1">
      <alignment vertical="top" wrapText="1"/>
    </xf>
    <xf numFmtId="0" fontId="10" fillId="2" borderId="17" xfId="1" applyNumberFormat="1" applyFont="1" applyFill="1" applyBorder="1" applyAlignment="1">
      <alignment horizontal="center" vertical="top" wrapText="1"/>
    </xf>
    <xf numFmtId="165" fontId="10" fillId="2" borderId="17" xfId="1" applyNumberFormat="1" applyFont="1" applyFill="1" applyBorder="1" applyAlignment="1">
      <alignment horizontal="center" vertical="center" wrapText="1"/>
    </xf>
    <xf numFmtId="165" fontId="10" fillId="0" borderId="17" xfId="1" applyNumberFormat="1" applyFont="1" applyFill="1" applyBorder="1" applyAlignment="1">
      <alignment horizontal="center" vertical="center" wrapText="1"/>
    </xf>
    <xf numFmtId="0" fontId="10" fillId="0" borderId="16" xfId="1" applyFont="1" applyFill="1" applyBorder="1" applyAlignment="1">
      <alignment horizontal="center" vertical="center" wrapText="1"/>
    </xf>
    <xf numFmtId="0" fontId="20" fillId="0" borderId="10" xfId="1" applyFont="1" applyBorder="1" applyAlignment="1">
      <alignment horizontal="center" vertical="center" wrapText="1"/>
    </xf>
    <xf numFmtId="0" fontId="14" fillId="0" borderId="14" xfId="1" applyFont="1" applyBorder="1" applyAlignment="1">
      <alignment horizontal="left" vertical="center" wrapText="1"/>
    </xf>
    <xf numFmtId="0" fontId="10" fillId="0" borderId="15" xfId="1" applyFont="1" applyBorder="1" applyAlignment="1">
      <alignment horizontal="left" vertical="top" wrapText="1"/>
    </xf>
    <xf numFmtId="0" fontId="10" fillId="0" borderId="15" xfId="1" applyFont="1" applyBorder="1" applyAlignment="1">
      <alignment horizontal="center" vertical="top" wrapText="1"/>
    </xf>
    <xf numFmtId="0" fontId="10" fillId="0" borderId="15"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7" xfId="1" applyFont="1" applyBorder="1" applyAlignment="1">
      <alignment horizontal="center" vertical="top"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0" fillId="0" borderId="10" xfId="1" applyFont="1" applyBorder="1" applyAlignment="1">
      <alignment horizontal="center" vertical="center" wrapText="1"/>
    </xf>
    <xf numFmtId="164" fontId="10" fillId="0" borderId="16" xfId="1" applyNumberFormat="1" applyFont="1" applyBorder="1" applyAlignment="1">
      <alignment horizontal="center" vertical="top" wrapText="1"/>
    </xf>
    <xf numFmtId="0" fontId="10"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0" fillId="2" borderId="7" xfId="1" applyFont="1" applyFill="1" applyBorder="1" applyAlignment="1">
      <alignment horizontal="center" vertical="top" wrapText="1"/>
    </xf>
    <xf numFmtId="0" fontId="10" fillId="0" borderId="17" xfId="1" applyFont="1" applyBorder="1" applyAlignment="1">
      <alignment horizontal="left" vertical="top" wrapText="1"/>
    </xf>
    <xf numFmtId="0" fontId="10" fillId="2" borderId="7" xfId="1" applyFont="1" applyFill="1" applyBorder="1" applyAlignment="1">
      <alignment horizontal="center" vertical="top" wrapText="1"/>
    </xf>
    <xf numFmtId="165" fontId="29"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29" fillId="2" borderId="40" xfId="1" applyFont="1" applyFill="1" applyBorder="1" applyAlignment="1">
      <alignment vertical="top" wrapText="1"/>
    </xf>
    <xf numFmtId="0" fontId="29" fillId="2" borderId="41" xfId="1" applyFont="1" applyFill="1" applyBorder="1" applyAlignment="1">
      <alignment horizontal="center" vertical="top" wrapText="1"/>
    </xf>
    <xf numFmtId="0" fontId="2" fillId="4" borderId="41" xfId="1" applyFont="1" applyFill="1" applyBorder="1" applyAlignment="1">
      <alignment horizontal="center" vertical="center" wrapText="1"/>
    </xf>
    <xf numFmtId="165" fontId="29" fillId="4" borderId="41" xfId="1" applyNumberFormat="1" applyFont="1" applyFill="1" applyBorder="1" applyAlignment="1">
      <alignment horizontal="center" vertical="center" wrapText="1"/>
    </xf>
    <xf numFmtId="165" fontId="29" fillId="4" borderId="42" xfId="1" applyNumberFormat="1" applyFont="1" applyFill="1" applyBorder="1" applyAlignment="1">
      <alignment horizontal="center" vertical="center" wrapText="1"/>
    </xf>
    <xf numFmtId="165" fontId="29" fillId="4" borderId="43" xfId="1" applyNumberFormat="1" applyFont="1" applyFill="1" applyBorder="1" applyAlignment="1">
      <alignment horizontal="center" vertical="center" wrapText="1"/>
    </xf>
    <xf numFmtId="0" fontId="29" fillId="2" borderId="44" xfId="1" applyFont="1" applyFill="1" applyBorder="1" applyAlignment="1">
      <alignment vertical="top" wrapText="1"/>
    </xf>
    <xf numFmtId="165" fontId="29"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0" fontId="12" fillId="0" borderId="0" xfId="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29"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0" borderId="10" xfId="1" applyFont="1" applyFill="1" applyBorder="1" applyAlignment="1">
      <alignment horizontal="left" vertical="top" wrapText="1"/>
    </xf>
    <xf numFmtId="0" fontId="10" fillId="0" borderId="19" xfId="1" applyFont="1" applyBorder="1" applyAlignment="1">
      <alignment horizontal="left" vertical="top" wrapText="1"/>
    </xf>
    <xf numFmtId="0" fontId="10" fillId="0" borderId="7" xfId="1" applyFont="1" applyBorder="1" applyAlignment="1">
      <alignment horizontal="center" vertical="top" wrapText="1"/>
    </xf>
    <xf numFmtId="0" fontId="10" fillId="0" borderId="7" xfId="1" applyFont="1" applyFill="1" applyBorder="1" applyAlignment="1">
      <alignment horizontal="left" vertical="top" wrapText="1"/>
    </xf>
    <xf numFmtId="0" fontId="29" fillId="0" borderId="7" xfId="1" applyFont="1" applyBorder="1" applyAlignment="1">
      <alignment horizontal="left" vertical="top" wrapText="1"/>
    </xf>
    <xf numFmtId="0" fontId="29" fillId="0" borderId="7" xfId="1" applyFont="1" applyFill="1" applyBorder="1" applyAlignment="1">
      <alignment horizontal="left" vertical="top" wrapText="1"/>
    </xf>
    <xf numFmtId="0" fontId="10" fillId="0" borderId="7" xfId="1" applyFont="1" applyFill="1" applyBorder="1" applyAlignment="1">
      <alignment horizontal="center" vertical="top" wrapText="1"/>
    </xf>
    <xf numFmtId="0" fontId="29" fillId="0" borderId="7" xfId="1" applyFont="1" applyFill="1" applyBorder="1" applyAlignment="1">
      <alignment horizontal="left" vertical="top" wrapText="1"/>
    </xf>
    <xf numFmtId="0" fontId="29" fillId="0" borderId="7" xfId="1" applyFont="1" applyBorder="1" applyAlignment="1">
      <alignment horizontal="center" vertical="center" wrapText="1"/>
    </xf>
    <xf numFmtId="0" fontId="29" fillId="0" borderId="7" xfId="1" applyFont="1" applyFill="1" applyBorder="1" applyAlignment="1">
      <alignment vertical="top" wrapText="1"/>
    </xf>
    <xf numFmtId="165" fontId="4" fillId="4" borderId="7" xfId="1" applyNumberFormat="1" applyFont="1" applyFill="1" applyBorder="1" applyAlignment="1">
      <alignment horizontal="center" vertical="center" wrapText="1"/>
    </xf>
    <xf numFmtId="165" fontId="4" fillId="4" borderId="14" xfId="1" applyNumberFormat="1" applyFont="1" applyFill="1" applyBorder="1" applyAlignment="1">
      <alignment horizontal="center" vertical="center" wrapText="1"/>
    </xf>
    <xf numFmtId="0" fontId="10" fillId="0" borderId="7" xfId="1" applyFont="1" applyFill="1" applyBorder="1" applyAlignment="1">
      <alignment horizontal="center" vertical="top" wrapText="1"/>
    </xf>
    <xf numFmtId="0" fontId="10" fillId="2" borderId="7" xfId="1" applyFont="1" applyFill="1" applyBorder="1" applyAlignment="1">
      <alignment horizontal="left" vertical="top" wrapText="1"/>
    </xf>
    <xf numFmtId="0" fontId="10" fillId="2" borderId="17" xfId="1" applyFont="1" applyFill="1" applyBorder="1" applyAlignment="1">
      <alignment horizontal="center" vertical="top" wrapText="1"/>
    </xf>
    <xf numFmtId="0" fontId="10" fillId="2" borderId="17" xfId="1" applyFont="1" applyFill="1" applyBorder="1" applyAlignment="1">
      <alignment horizontal="left" vertical="top" wrapText="1"/>
    </xf>
    <xf numFmtId="0" fontId="10" fillId="2" borderId="7" xfId="1" applyFont="1" applyFill="1" applyBorder="1" applyAlignment="1">
      <alignment horizontal="center" vertical="center" wrapText="1"/>
    </xf>
    <xf numFmtId="0" fontId="10" fillId="2" borderId="37" xfId="1" applyFont="1" applyFill="1" applyBorder="1" applyAlignment="1">
      <alignment vertical="top" wrapText="1"/>
    </xf>
    <xf numFmtId="164" fontId="10" fillId="4" borderId="17" xfId="1" applyNumberFormat="1" applyFont="1" applyFill="1" applyBorder="1" applyAlignment="1">
      <alignment horizontal="center" vertical="center" wrapText="1"/>
    </xf>
    <xf numFmtId="0" fontId="21" fillId="0" borderId="7" xfId="1" applyFont="1" applyFill="1" applyBorder="1" applyAlignment="1">
      <alignment vertical="top" wrapText="1"/>
    </xf>
    <xf numFmtId="0" fontId="4" fillId="2" borderId="7" xfId="1" applyFont="1" applyFill="1" applyBorder="1" applyAlignment="1">
      <alignment horizontal="left" vertical="top" wrapText="1"/>
    </xf>
    <xf numFmtId="164" fontId="10" fillId="0" borderId="17" xfId="1" applyNumberFormat="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0" xfId="1" applyFont="1" applyBorder="1" applyAlignment="1">
      <alignment horizontal="center" vertical="top" wrapText="1"/>
    </xf>
    <xf numFmtId="0" fontId="12" fillId="0" borderId="14" xfId="1" applyFont="1" applyBorder="1" applyAlignment="1">
      <alignment horizontal="left" vertical="center" wrapText="1"/>
    </xf>
    <xf numFmtId="0" fontId="10"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19" fillId="0" borderId="37" xfId="1" applyNumberFormat="1" applyFont="1" applyFill="1" applyBorder="1" applyAlignment="1">
      <alignment horizontal="center" vertical="center" wrapText="1"/>
    </xf>
    <xf numFmtId="164" fontId="29" fillId="2" borderId="7" xfId="1" applyNumberFormat="1" applyFont="1" applyFill="1" applyBorder="1" applyAlignment="1">
      <alignment vertical="center" wrapText="1"/>
    </xf>
    <xf numFmtId="0" fontId="53" fillId="2" borderId="10" xfId="1" applyFont="1" applyFill="1" applyBorder="1" applyAlignment="1">
      <alignment vertical="top" wrapText="1"/>
    </xf>
    <xf numFmtId="0" fontId="53" fillId="2" borderId="10" xfId="1" applyFont="1" applyFill="1" applyBorder="1" applyAlignment="1">
      <alignment horizontal="center" vertical="top" wrapText="1"/>
    </xf>
    <xf numFmtId="164" fontId="53" fillId="2" borderId="7" xfId="1" applyNumberFormat="1" applyFont="1" applyFill="1" applyBorder="1" applyAlignment="1">
      <alignment vertical="center" wrapText="1"/>
    </xf>
    <xf numFmtId="164" fontId="53" fillId="0" borderId="7" xfId="1" applyNumberFormat="1" applyFont="1" applyFill="1" applyBorder="1" applyAlignment="1">
      <alignment horizontal="center" vertical="center" wrapText="1"/>
    </xf>
    <xf numFmtId="164" fontId="53" fillId="3" borderId="7" xfId="1" applyNumberFormat="1" applyFont="1" applyFill="1" applyBorder="1" applyAlignment="1">
      <alignment horizontal="center" vertical="center" wrapText="1"/>
    </xf>
    <xf numFmtId="0" fontId="4" fillId="2" borderId="7" xfId="1" applyFont="1" applyFill="1" applyBorder="1" applyAlignment="1">
      <alignment horizontal="center" vertical="top" wrapText="1"/>
    </xf>
    <xf numFmtId="0" fontId="4" fillId="2" borderId="10" xfId="1" applyFont="1" applyFill="1" applyBorder="1" applyAlignment="1">
      <alignment vertical="top" wrapText="1"/>
    </xf>
    <xf numFmtId="0" fontId="4" fillId="2" borderId="10" xfId="1" applyFont="1" applyFill="1" applyBorder="1" applyAlignment="1">
      <alignment horizontal="center" vertical="top" wrapText="1"/>
    </xf>
    <xf numFmtId="0" fontId="29" fillId="0" borderId="10" xfId="1" applyFont="1" applyBorder="1" applyAlignment="1">
      <alignment horizontal="center" vertical="top" wrapText="1"/>
    </xf>
    <xf numFmtId="0" fontId="29" fillId="0" borderId="18" xfId="1" applyFont="1" applyBorder="1" applyAlignment="1">
      <alignment horizontal="center" vertical="top" wrapText="1"/>
    </xf>
    <xf numFmtId="0" fontId="4" fillId="2" borderId="10" xfId="1" applyFont="1" applyFill="1" applyBorder="1" applyAlignment="1">
      <alignment horizontal="center" vertical="top" wrapText="1"/>
    </xf>
    <xf numFmtId="0" fontId="4" fillId="2" borderId="18" xfId="1" applyFont="1" applyFill="1" applyBorder="1" applyAlignment="1">
      <alignment horizontal="center" vertical="top" wrapText="1"/>
    </xf>
    <xf numFmtId="0" fontId="10" fillId="0" borderId="7" xfId="1" applyFont="1" applyFill="1" applyBorder="1" applyAlignment="1">
      <alignment horizontal="center" vertical="top" wrapText="1"/>
    </xf>
    <xf numFmtId="0" fontId="10" fillId="0" borderId="7" xfId="0" applyFont="1" applyFill="1" applyBorder="1" applyAlignment="1">
      <alignment horizontal="center" vertical="top" wrapText="1"/>
    </xf>
    <xf numFmtId="164" fontId="10" fillId="0" borderId="7" xfId="1" applyNumberFormat="1" applyFont="1" applyFill="1" applyBorder="1" applyAlignment="1">
      <alignment horizontal="center" vertical="center"/>
    </xf>
    <xf numFmtId="0" fontId="10" fillId="2" borderId="7" xfId="1" applyFont="1" applyFill="1" applyBorder="1" applyAlignment="1">
      <alignment horizontal="left" vertical="top" wrapText="1"/>
    </xf>
    <xf numFmtId="0" fontId="10" fillId="0" borderId="10" xfId="1" applyFont="1" applyBorder="1" applyAlignment="1">
      <alignment horizontal="center" vertical="top" wrapText="1"/>
    </xf>
    <xf numFmtId="0" fontId="10" fillId="0" borderId="17" xfId="1" applyFont="1" applyBorder="1" applyAlignment="1">
      <alignment horizontal="center" vertical="top" wrapText="1"/>
    </xf>
    <xf numFmtId="49" fontId="10" fillId="5" borderId="38" xfId="1" applyNumberFormat="1" applyFont="1" applyFill="1" applyBorder="1" applyAlignment="1">
      <alignment horizontal="left" vertical="top" wrapText="1"/>
    </xf>
    <xf numFmtId="49" fontId="10" fillId="5" borderId="19" xfId="1" applyNumberFormat="1" applyFont="1" applyFill="1" applyBorder="1" applyAlignment="1">
      <alignment horizontal="left" vertical="top" wrapText="1"/>
    </xf>
    <xf numFmtId="49" fontId="10" fillId="5" borderId="39" xfId="1" applyNumberFormat="1" applyFont="1" applyFill="1" applyBorder="1" applyAlignment="1">
      <alignment horizontal="left" vertical="top" wrapText="1"/>
    </xf>
    <xf numFmtId="0" fontId="10" fillId="4" borderId="22" xfId="1" applyFont="1" applyFill="1" applyBorder="1" applyAlignment="1">
      <alignment horizontal="center" vertical="top" wrapText="1"/>
    </xf>
    <xf numFmtId="0" fontId="10" fillId="4" borderId="20" xfId="1" applyFont="1" applyFill="1" applyBorder="1" applyAlignment="1">
      <alignment horizontal="center" vertical="top" wrapText="1"/>
    </xf>
    <xf numFmtId="0" fontId="10" fillId="4" borderId="37" xfId="1" applyFont="1" applyFill="1" applyBorder="1" applyAlignment="1">
      <alignment horizontal="center" vertical="top" wrapText="1"/>
    </xf>
    <xf numFmtId="0" fontId="10" fillId="4" borderId="10" xfId="1" applyFont="1" applyFill="1" applyBorder="1" applyAlignment="1">
      <alignment horizontal="left" vertical="top" wrapText="1"/>
    </xf>
    <xf numFmtId="0" fontId="10" fillId="4" borderId="18" xfId="1" applyFont="1" applyFill="1" applyBorder="1" applyAlignment="1">
      <alignment horizontal="left" vertical="top" wrapText="1"/>
    </xf>
    <xf numFmtId="0" fontId="10" fillId="4" borderId="17" xfId="1" applyFont="1" applyFill="1" applyBorder="1" applyAlignment="1">
      <alignment horizontal="left" vertical="top" wrapText="1"/>
    </xf>
    <xf numFmtId="0" fontId="10" fillId="0" borderId="10" xfId="1" applyFont="1" applyFill="1" applyBorder="1" applyAlignment="1">
      <alignment horizontal="center" vertical="top" wrapText="1"/>
    </xf>
    <xf numFmtId="0" fontId="10" fillId="0" borderId="18" xfId="1" applyFont="1" applyFill="1" applyBorder="1" applyAlignment="1">
      <alignment horizontal="center" vertical="top" wrapText="1"/>
    </xf>
    <xf numFmtId="0" fontId="10" fillId="0" borderId="17" xfId="1" applyFont="1" applyFill="1" applyBorder="1" applyAlignment="1">
      <alignment horizontal="center" vertical="top" wrapText="1"/>
    </xf>
    <xf numFmtId="0" fontId="10" fillId="2" borderId="10" xfId="1" applyFont="1" applyFill="1" applyBorder="1" applyAlignment="1">
      <alignment horizontal="center" vertical="top" wrapText="1"/>
    </xf>
    <xf numFmtId="0" fontId="10" fillId="2" borderId="18" xfId="1" applyFont="1" applyFill="1" applyBorder="1" applyAlignment="1">
      <alignment horizontal="center" vertical="top" wrapText="1"/>
    </xf>
    <xf numFmtId="0" fontId="10" fillId="2" borderId="17" xfId="1" applyFont="1" applyFill="1" applyBorder="1" applyAlignment="1">
      <alignment horizontal="center" vertical="top" wrapText="1"/>
    </xf>
    <xf numFmtId="0" fontId="10" fillId="0" borderId="7" xfId="1" applyFont="1" applyFill="1" applyBorder="1" applyAlignment="1">
      <alignment horizontal="center" vertical="center"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10" fillId="0" borderId="10" xfId="1" applyFont="1" applyBorder="1" applyAlignment="1">
      <alignment horizontal="left" vertical="top" wrapText="1"/>
    </xf>
    <xf numFmtId="0" fontId="10" fillId="0" borderId="17" xfId="1" applyFont="1" applyBorder="1" applyAlignment="1">
      <alignment horizontal="left" vertical="top" wrapText="1"/>
    </xf>
    <xf numFmtId="164" fontId="10" fillId="2" borderId="10" xfId="1" applyNumberFormat="1" applyFont="1" applyFill="1" applyBorder="1" applyAlignment="1">
      <alignment horizontal="center" vertical="top" wrapText="1"/>
    </xf>
    <xf numFmtId="164" fontId="10" fillId="2" borderId="17" xfId="1" applyNumberFormat="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0" fillId="2" borderId="10" xfId="1" applyFont="1" applyFill="1" applyBorder="1" applyAlignment="1">
      <alignment horizontal="left" vertical="top" wrapText="1"/>
    </xf>
    <xf numFmtId="0" fontId="10" fillId="2" borderId="17" xfId="1" applyFont="1" applyFill="1" applyBorder="1" applyAlignment="1">
      <alignment horizontal="left" vertical="top" wrapText="1"/>
    </xf>
    <xf numFmtId="0" fontId="10" fillId="0" borderId="10" xfId="0" applyFont="1" applyFill="1" applyBorder="1" applyAlignment="1">
      <alignment horizontal="left" vertical="top" wrapText="1"/>
    </xf>
    <xf numFmtId="0" fontId="10" fillId="0" borderId="18" xfId="0" applyFont="1" applyFill="1" applyBorder="1" applyAlignment="1">
      <alignment horizontal="left" vertical="top" wrapText="1"/>
    </xf>
    <xf numFmtId="0" fontId="28" fillId="0" borderId="7" xfId="0" applyFont="1" applyFill="1" applyBorder="1" applyAlignment="1">
      <alignment horizontal="center"/>
    </xf>
    <xf numFmtId="0" fontId="10" fillId="0" borderId="7" xfId="1" applyNumberFormat="1" applyFont="1" applyFill="1" applyBorder="1" applyAlignment="1">
      <alignment horizontal="left" vertical="top" wrapText="1"/>
    </xf>
    <xf numFmtId="0" fontId="38" fillId="0" borderId="7" xfId="1" applyFont="1" applyFill="1" applyBorder="1" applyAlignment="1">
      <alignment vertical="top" wrapText="1"/>
    </xf>
    <xf numFmtId="0" fontId="29" fillId="3" borderId="10" xfId="1" applyFont="1" applyFill="1" applyBorder="1" applyAlignment="1">
      <alignment horizontal="center" vertical="center" wrapText="1"/>
    </xf>
    <xf numFmtId="0" fontId="29" fillId="3" borderId="18" xfId="1" applyFont="1" applyFill="1" applyBorder="1" applyAlignment="1">
      <alignment horizontal="center" vertical="center" wrapText="1"/>
    </xf>
    <xf numFmtId="0" fontId="29" fillId="3" borderId="17" xfId="1" applyFont="1" applyFill="1" applyBorder="1" applyAlignment="1">
      <alignment horizontal="center" vertical="center" wrapText="1"/>
    </xf>
    <xf numFmtId="0" fontId="29" fillId="4" borderId="10" xfId="1" applyFont="1" applyFill="1" applyBorder="1" applyAlignment="1">
      <alignment horizontal="center" vertical="top" wrapText="1"/>
    </xf>
    <xf numFmtId="0" fontId="29" fillId="4" borderId="18" xfId="1" applyFont="1" applyFill="1" applyBorder="1" applyAlignment="1">
      <alignment horizontal="center" vertical="top" wrapText="1"/>
    </xf>
    <xf numFmtId="0" fontId="29" fillId="4" borderId="17" xfId="1" applyFont="1" applyFill="1" applyBorder="1" applyAlignment="1">
      <alignment horizontal="center" vertical="top" wrapText="1"/>
    </xf>
    <xf numFmtId="0" fontId="10" fillId="0" borderId="7" xfId="0" applyFont="1" applyFill="1" applyBorder="1" applyAlignment="1">
      <alignment horizontal="left" vertical="top" wrapText="1"/>
    </xf>
    <xf numFmtId="0" fontId="29" fillId="0" borderId="7" xfId="1" applyFont="1" applyFill="1" applyBorder="1" applyAlignment="1">
      <alignment horizontal="left" vertical="top" wrapText="1"/>
    </xf>
    <xf numFmtId="0" fontId="11" fillId="0" borderId="7" xfId="1" applyFont="1" applyFill="1" applyBorder="1" applyAlignment="1">
      <alignment horizontal="left" vertical="top" wrapText="1"/>
    </xf>
    <xf numFmtId="0" fontId="10" fillId="0" borderId="10" xfId="1" applyNumberFormat="1" applyFont="1" applyFill="1" applyBorder="1" applyAlignment="1">
      <alignment horizontal="left" vertical="top" wrapText="1"/>
    </xf>
    <xf numFmtId="0" fontId="10" fillId="0" borderId="18" xfId="1" applyNumberFormat="1" applyFont="1" applyFill="1" applyBorder="1" applyAlignment="1">
      <alignment horizontal="left" vertical="top" wrapText="1"/>
    </xf>
    <xf numFmtId="0" fontId="12" fillId="0" borderId="14" xfId="1" applyFont="1" applyBorder="1" applyAlignment="1">
      <alignment horizontal="center" vertical="center" wrapText="1"/>
    </xf>
    <xf numFmtId="0" fontId="12"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0" fillId="0" borderId="7" xfId="1" applyFont="1" applyBorder="1" applyAlignment="1">
      <alignment horizontal="left" vertical="top" wrapText="1"/>
    </xf>
    <xf numFmtId="0" fontId="29" fillId="0" borderId="7" xfId="1" applyFont="1" applyBorder="1" applyAlignment="1">
      <alignment horizontal="left" vertical="top" wrapText="1"/>
    </xf>
    <xf numFmtId="0" fontId="12" fillId="0" borderId="29" xfId="1" applyFont="1" applyBorder="1" applyAlignment="1">
      <alignment horizontal="center" vertical="center" wrapText="1"/>
    </xf>
    <xf numFmtId="0" fontId="12" fillId="0" borderId="0" xfId="1" applyFont="1" applyBorder="1" applyAlignment="1">
      <alignment horizontal="center" vertical="center" wrapText="1"/>
    </xf>
    <xf numFmtId="0" fontId="12" fillId="0" borderId="24" xfId="1" applyFont="1" applyBorder="1" applyAlignment="1">
      <alignment horizontal="center" vertical="center" wrapText="1"/>
    </xf>
    <xf numFmtId="0" fontId="12" fillId="0" borderId="22" xfId="1" applyFont="1" applyBorder="1" applyAlignment="1">
      <alignment horizontal="center" vertical="center" wrapText="1"/>
    </xf>
    <xf numFmtId="0" fontId="10" fillId="0" borderId="7" xfId="1" applyFont="1" applyBorder="1" applyAlignment="1">
      <alignment horizontal="center" vertical="top" wrapText="1"/>
    </xf>
    <xf numFmtId="0" fontId="10" fillId="2" borderId="7" xfId="1" applyFont="1" applyFill="1" applyBorder="1" applyAlignment="1">
      <alignment horizontal="center" vertical="center" wrapText="1"/>
    </xf>
    <xf numFmtId="0" fontId="10" fillId="0" borderId="14" xfId="1" applyFont="1" applyBorder="1" applyAlignment="1">
      <alignment horizontal="left" vertical="top" wrapText="1"/>
    </xf>
    <xf numFmtId="164" fontId="15" fillId="0" borderId="10" xfId="1" applyNumberFormat="1" applyFont="1" applyFill="1" applyBorder="1" applyAlignment="1">
      <alignment horizontal="center" vertical="top" wrapText="1"/>
    </xf>
    <xf numFmtId="164" fontId="15" fillId="0" borderId="17" xfId="1" applyNumberFormat="1" applyFont="1" applyFill="1" applyBorder="1" applyAlignment="1">
      <alignment horizontal="center" vertical="top" wrapText="1"/>
    </xf>
    <xf numFmtId="0" fontId="12" fillId="0" borderId="23"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8" xfId="1" applyFont="1" applyBorder="1" applyAlignment="1">
      <alignment horizontal="center" vertical="center" wrapText="1"/>
    </xf>
    <xf numFmtId="0" fontId="10"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 fillId="0" borderId="7" xfId="1" applyFill="1" applyBorder="1" applyAlignment="1">
      <alignment horizontal="center"/>
    </xf>
    <xf numFmtId="0" fontId="2" fillId="0" borderId="0" xfId="1" applyFont="1" applyFill="1" applyBorder="1" applyAlignment="1">
      <alignment horizontal="left" wrapText="1"/>
    </xf>
    <xf numFmtId="0" fontId="12" fillId="0" borderId="7" xfId="1" applyFont="1" applyFill="1" applyBorder="1" applyAlignment="1">
      <alignment horizontal="center" vertical="center" wrapText="1"/>
    </xf>
    <xf numFmtId="0" fontId="12" fillId="0" borderId="14"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0" fillId="0" borderId="0" xfId="1" applyFont="1" applyBorder="1" applyAlignment="1">
      <alignment horizontal="center" vertical="top" wrapText="1"/>
    </xf>
    <xf numFmtId="0" fontId="10" fillId="0" borderId="21" xfId="1" applyFont="1" applyBorder="1" applyAlignment="1">
      <alignment horizontal="center" vertical="top" wrapText="1"/>
    </xf>
    <xf numFmtId="0" fontId="10" fillId="0" borderId="13" xfId="1" applyFont="1" applyFill="1" applyBorder="1" applyAlignment="1">
      <alignment horizontal="left" vertical="top" wrapText="1"/>
    </xf>
    <xf numFmtId="0" fontId="10" fillId="0" borderId="5" xfId="1" applyFont="1" applyFill="1" applyBorder="1" applyAlignment="1">
      <alignment horizontal="left" vertical="top" wrapText="1"/>
    </xf>
    <xf numFmtId="0" fontId="0" fillId="0" borderId="7" xfId="0" applyFill="1" applyBorder="1" applyAlignment="1">
      <alignment vertical="top" wrapText="1"/>
    </xf>
    <xf numFmtId="0" fontId="28" fillId="0" borderId="7" xfId="0" applyFont="1" applyFill="1" applyBorder="1" applyAlignment="1">
      <alignment horizontal="center" vertical="center"/>
    </xf>
    <xf numFmtId="0" fontId="9" fillId="0" borderId="0" xfId="1" applyNumberFormat="1" applyFont="1" applyBorder="1" applyAlignment="1">
      <alignment horizontal="left" wrapText="1"/>
    </xf>
    <xf numFmtId="0" fontId="10" fillId="0" borderId="10" xfId="0" applyFont="1" applyFill="1" applyBorder="1" applyAlignment="1">
      <alignment horizontal="center" vertical="top" wrapText="1"/>
    </xf>
    <xf numFmtId="0" fontId="10" fillId="0" borderId="17" xfId="0" applyFont="1" applyFill="1" applyBorder="1" applyAlignment="1">
      <alignment horizontal="center" vertical="top" wrapText="1"/>
    </xf>
    <xf numFmtId="0" fontId="10" fillId="0" borderId="17" xfId="1" applyNumberFormat="1" applyFont="1" applyFill="1" applyBorder="1" applyAlignment="1">
      <alignment horizontal="left" vertical="top" wrapText="1"/>
    </xf>
    <xf numFmtId="164" fontId="10" fillId="0" borderId="10" xfId="1" applyNumberFormat="1" applyFont="1" applyFill="1" applyBorder="1" applyAlignment="1">
      <alignment horizontal="center" vertical="center"/>
    </xf>
    <xf numFmtId="164" fontId="10" fillId="0" borderId="17" xfId="1" applyNumberFormat="1" applyFont="1" applyFill="1" applyBorder="1" applyAlignment="1">
      <alignment horizontal="center" vertical="center"/>
    </xf>
    <xf numFmtId="0" fontId="10" fillId="0" borderId="10" xfId="1"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0" xfId="1" applyFont="1" applyBorder="1" applyAlignment="1">
      <alignment horizontal="center" vertical="center" wrapText="1"/>
    </xf>
    <xf numFmtId="0" fontId="10" fillId="0" borderId="17" xfId="1" applyFont="1" applyBorder="1" applyAlignment="1">
      <alignment horizontal="center" vertical="center" wrapText="1"/>
    </xf>
    <xf numFmtId="0" fontId="12" fillId="0" borderId="34" xfId="1" applyFont="1" applyBorder="1" applyAlignment="1">
      <alignment horizontal="center" vertical="center" wrapText="1"/>
    </xf>
    <xf numFmtId="0" fontId="10" fillId="0" borderId="18" xfId="1" applyFont="1" applyBorder="1" applyAlignment="1">
      <alignment horizontal="center" vertical="top" wrapText="1"/>
    </xf>
    <xf numFmtId="0" fontId="10" fillId="0" borderId="19" xfId="1" applyFont="1" applyBorder="1" applyAlignment="1">
      <alignment horizontal="center" vertical="top" wrapText="1"/>
    </xf>
    <xf numFmtId="0" fontId="10" fillId="0" borderId="39" xfId="1" applyFont="1" applyBorder="1" applyAlignment="1">
      <alignment horizontal="center" vertical="top" wrapText="1"/>
    </xf>
    <xf numFmtId="0" fontId="10" fillId="0" borderId="18" xfId="1" applyFont="1" applyBorder="1" applyAlignment="1">
      <alignment horizontal="left" vertical="top" wrapText="1"/>
    </xf>
    <xf numFmtId="0" fontId="10" fillId="4" borderId="18" xfId="1" applyFont="1" applyFill="1" applyBorder="1" applyAlignment="1">
      <alignment horizontal="center" vertical="center" wrapText="1"/>
    </xf>
    <xf numFmtId="0" fontId="10" fillId="4" borderId="17" xfId="1" applyFont="1" applyFill="1" applyBorder="1" applyAlignment="1">
      <alignment horizontal="center" vertical="center" wrapText="1"/>
    </xf>
    <xf numFmtId="165" fontId="29" fillId="4" borderId="2" xfId="1" applyNumberFormat="1" applyFont="1" applyFill="1" applyBorder="1" applyAlignment="1">
      <alignment horizontal="center" vertical="center" wrapText="1"/>
    </xf>
    <xf numFmtId="165" fontId="29" fillId="4" borderId="3" xfId="1" applyNumberFormat="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2" fillId="0" borderId="23" xfId="1" applyFont="1" applyBorder="1" applyAlignment="1">
      <alignment horizontal="center" vertical="center" wrapText="1"/>
    </xf>
    <xf numFmtId="0" fontId="22" fillId="0" borderId="21" xfId="1" applyFont="1" applyBorder="1" applyAlignment="1">
      <alignment horizontal="center" vertical="center" wrapText="1"/>
    </xf>
    <xf numFmtId="0" fontId="10" fillId="0" borderId="22" xfId="1" applyFont="1" applyFill="1" applyBorder="1" applyAlignment="1">
      <alignment horizontal="center" vertical="top" wrapText="1"/>
    </xf>
    <xf numFmtId="0" fontId="10" fillId="0" borderId="37" xfId="1" applyFont="1" applyFill="1" applyBorder="1" applyAlignment="1">
      <alignment horizontal="center" vertical="top" wrapText="1"/>
    </xf>
    <xf numFmtId="0" fontId="12" fillId="0" borderId="23" xfId="1" applyFont="1" applyFill="1" applyBorder="1" applyAlignment="1">
      <alignment horizontal="center" vertical="center" wrapText="1"/>
    </xf>
    <xf numFmtId="0" fontId="12" fillId="0" borderId="21"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28" xfId="1" applyFont="1" applyFill="1" applyBorder="1" applyAlignment="1">
      <alignment horizontal="center" vertical="center" wrapText="1"/>
    </xf>
    <xf numFmtId="0" fontId="12" fillId="0" borderId="7"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1" applyFont="1" applyBorder="1" applyAlignment="1">
      <alignment horizontal="center" vertical="top" wrapText="1"/>
    </xf>
    <xf numFmtId="0" fontId="10" fillId="0" borderId="25" xfId="1" applyFont="1" applyBorder="1" applyAlignment="1">
      <alignment horizontal="center" vertical="top" wrapText="1"/>
    </xf>
    <xf numFmtId="0" fontId="10" fillId="0" borderId="10" xfId="1" applyFont="1" applyFill="1" applyBorder="1" applyAlignment="1">
      <alignment horizontal="left" vertical="top" wrapText="1"/>
    </xf>
    <xf numFmtId="0" fontId="10" fillId="0" borderId="18" xfId="1" applyFont="1" applyFill="1" applyBorder="1" applyAlignment="1">
      <alignment horizontal="left" vertical="top" wrapText="1"/>
    </xf>
    <xf numFmtId="0" fontId="10" fillId="0" borderId="17" xfId="1" applyFont="1" applyFill="1" applyBorder="1" applyAlignment="1">
      <alignment horizontal="left" vertical="top"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2" fillId="0" borderId="14" xfId="1" applyFont="1" applyBorder="1" applyAlignment="1">
      <alignment horizontal="left" vertical="center" wrapText="1"/>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9" xfId="1" applyFont="1" applyBorder="1" applyAlignment="1">
      <alignment horizontal="center" vertical="center" wrapText="1"/>
    </xf>
    <xf numFmtId="0" fontId="10" fillId="0" borderId="13" xfId="1" applyFont="1" applyBorder="1" applyAlignment="1">
      <alignment horizontal="center" vertical="top" wrapText="1"/>
    </xf>
    <xf numFmtId="0" fontId="10" fillId="0" borderId="5" xfId="1" applyFont="1" applyBorder="1" applyAlignment="1">
      <alignment horizontal="center" vertical="top" wrapText="1"/>
    </xf>
    <xf numFmtId="0" fontId="10" fillId="0" borderId="11" xfId="1" applyFont="1" applyBorder="1" applyAlignment="1">
      <alignment horizontal="center" vertical="top" wrapText="1"/>
    </xf>
    <xf numFmtId="0" fontId="50" fillId="0" borderId="7" xfId="1" applyFont="1" applyFill="1" applyBorder="1" applyAlignment="1">
      <alignment horizontal="left" vertical="center" wrapText="1"/>
    </xf>
    <xf numFmtId="0" fontId="29" fillId="2" borderId="8" xfId="1" applyFont="1" applyFill="1" applyBorder="1" applyAlignment="1">
      <alignment horizontal="left" vertical="top" wrapText="1"/>
    </xf>
    <xf numFmtId="0" fontId="29" fillId="2" borderId="35" xfId="1" applyFont="1" applyFill="1" applyBorder="1" applyAlignment="1">
      <alignment horizontal="left" vertical="top" wrapText="1"/>
    </xf>
    <xf numFmtId="0" fontId="29" fillId="2" borderId="2" xfId="1" applyFont="1" applyFill="1" applyBorder="1" applyAlignment="1">
      <alignment horizontal="center" vertical="top" wrapText="1"/>
    </xf>
    <xf numFmtId="0" fontId="29" fillId="2" borderId="3" xfId="1" applyFont="1" applyFill="1" applyBorder="1" applyAlignment="1">
      <alignment horizontal="center" vertical="top" wrapText="1"/>
    </xf>
    <xf numFmtId="0" fontId="2" fillId="4" borderId="2" xfId="1" applyFont="1" applyFill="1" applyBorder="1" applyAlignment="1">
      <alignment horizontal="center" vertical="center" wrapText="1"/>
    </xf>
    <xf numFmtId="0" fontId="2" fillId="4" borderId="3" xfId="1" applyFont="1" applyFill="1" applyBorder="1" applyAlignment="1">
      <alignment horizontal="center" vertical="center" wrapText="1"/>
    </xf>
    <xf numFmtId="0" fontId="12" fillId="0" borderId="10" xfId="1" applyFont="1" applyBorder="1" applyAlignment="1">
      <alignment horizontal="center" vertical="center" wrapText="1"/>
    </xf>
    <xf numFmtId="0" fontId="10" fillId="0" borderId="7" xfId="1" applyFont="1" applyBorder="1" applyAlignment="1">
      <alignment horizontal="center" vertical="center"/>
    </xf>
    <xf numFmtId="0" fontId="12" fillId="0" borderId="30" xfId="1" applyFont="1" applyBorder="1" applyAlignment="1">
      <alignment horizontal="center" vertical="center" wrapText="1"/>
    </xf>
    <xf numFmtId="0" fontId="12" fillId="0" borderId="31" xfId="1" applyFont="1" applyBorder="1" applyAlignment="1">
      <alignment horizontal="center" vertical="center" wrapText="1"/>
    </xf>
    <xf numFmtId="0" fontId="12" fillId="0" borderId="32" xfId="1" applyFont="1" applyBorder="1" applyAlignment="1">
      <alignment horizontal="center" vertical="center" wrapText="1"/>
    </xf>
    <xf numFmtId="0" fontId="29" fillId="2" borderId="22" xfId="1" applyFont="1" applyFill="1" applyBorder="1" applyAlignment="1">
      <alignment horizontal="center" vertical="top" wrapText="1"/>
    </xf>
    <xf numFmtId="0" fontId="29" fillId="2" borderId="20" xfId="1" applyFont="1" applyFill="1" applyBorder="1" applyAlignment="1">
      <alignment horizontal="center" vertical="top" wrapText="1"/>
    </xf>
    <xf numFmtId="0" fontId="29" fillId="2" borderId="10" xfId="1" applyFont="1" applyFill="1" applyBorder="1" applyAlignment="1">
      <alignment horizontal="center" vertical="top" wrapText="1"/>
    </xf>
    <xf numFmtId="0" fontId="29" fillId="2" borderId="18" xfId="1" applyFont="1" applyFill="1" applyBorder="1" applyAlignment="1">
      <alignment horizontal="center" vertical="top" wrapText="1"/>
    </xf>
    <xf numFmtId="164" fontId="29" fillId="2" borderId="10" xfId="1" applyNumberFormat="1" applyFont="1" applyFill="1" applyBorder="1" applyAlignment="1">
      <alignment horizontal="center" vertical="center" wrapText="1"/>
    </xf>
    <xf numFmtId="164" fontId="29" fillId="2" borderId="18" xfId="1" applyNumberFormat="1" applyFont="1" applyFill="1" applyBorder="1" applyAlignment="1">
      <alignment horizontal="center" vertical="center" wrapText="1"/>
    </xf>
    <xf numFmtId="0" fontId="12" fillId="0" borderId="33" xfId="1" applyFont="1" applyBorder="1" applyAlignment="1">
      <alignment horizontal="center" vertical="center" wrapText="1"/>
    </xf>
    <xf numFmtId="0" fontId="10" fillId="0" borderId="38" xfId="1" applyFont="1" applyBorder="1" applyAlignment="1">
      <alignment horizontal="center" vertical="top" wrapText="1"/>
    </xf>
    <xf numFmtId="0" fontId="4" fillId="0" borderId="10" xfId="1" applyFont="1" applyFill="1" applyBorder="1" applyAlignment="1">
      <alignment horizontal="left" vertical="top" wrapText="1"/>
    </xf>
    <xf numFmtId="0" fontId="4" fillId="0" borderId="18" xfId="1" applyFont="1" applyFill="1" applyBorder="1" applyAlignment="1">
      <alignment horizontal="left" vertical="top" wrapText="1"/>
    </xf>
    <xf numFmtId="0" fontId="4" fillId="0" borderId="10" xfId="1" applyFont="1" applyBorder="1" applyAlignment="1">
      <alignment horizontal="center" vertical="top" wrapText="1"/>
    </xf>
    <xf numFmtId="0" fontId="4" fillId="0" borderId="19" xfId="1" applyFont="1" applyBorder="1" applyAlignment="1">
      <alignment horizontal="center" vertical="top" wrapText="1"/>
    </xf>
    <xf numFmtId="0" fontId="4" fillId="0" borderId="17" xfId="1" applyFont="1" applyBorder="1" applyAlignment="1">
      <alignment horizontal="center" vertical="top" wrapText="1"/>
    </xf>
    <xf numFmtId="0" fontId="14" fillId="0" borderId="7" xfId="1" applyFont="1" applyFill="1" applyBorder="1" applyAlignment="1">
      <alignment horizontal="left" vertical="center" wrapText="1"/>
    </xf>
    <xf numFmtId="0" fontId="12" fillId="0" borderId="24" xfId="1" applyFont="1" applyFill="1" applyBorder="1" applyAlignment="1">
      <alignment horizontal="center" vertical="center" wrapText="1"/>
    </xf>
    <xf numFmtId="0" fontId="10" fillId="0" borderId="14" xfId="1" applyFont="1" applyFill="1" applyBorder="1" applyAlignment="1">
      <alignment horizontal="left" vertical="top" wrapText="1"/>
    </xf>
    <xf numFmtId="0" fontId="10" fillId="0" borderId="16" xfId="1" applyFont="1" applyFill="1" applyBorder="1" applyAlignment="1">
      <alignment horizontal="center" vertical="top" wrapText="1"/>
    </xf>
    <xf numFmtId="0" fontId="29" fillId="0" borderId="22" xfId="1" applyFont="1" applyFill="1" applyBorder="1" applyAlignment="1">
      <alignment horizontal="center" vertical="top" wrapText="1"/>
    </xf>
    <xf numFmtId="0" fontId="29" fillId="0" borderId="20" xfId="1" applyFont="1" applyFill="1" applyBorder="1" applyAlignment="1">
      <alignment horizontal="center" vertical="top" wrapText="1"/>
    </xf>
    <xf numFmtId="0" fontId="29" fillId="0" borderId="37" xfId="1" applyFont="1" applyFill="1" applyBorder="1" applyAlignment="1">
      <alignment horizontal="center" vertical="top" wrapText="1"/>
    </xf>
    <xf numFmtId="0" fontId="4" fillId="0" borderId="17" xfId="1" applyFont="1" applyFill="1" applyBorder="1" applyAlignment="1">
      <alignment horizontal="left" vertical="top" wrapText="1"/>
    </xf>
    <xf numFmtId="165" fontId="4" fillId="0" borderId="10" xfId="1" applyNumberFormat="1" applyFont="1" applyFill="1" applyBorder="1" applyAlignment="1">
      <alignment horizontal="center" vertical="center" wrapText="1"/>
    </xf>
    <xf numFmtId="165" fontId="4" fillId="0" borderId="18" xfId="1" applyNumberFormat="1" applyFont="1" applyFill="1" applyBorder="1" applyAlignment="1">
      <alignment horizontal="center" vertical="center" wrapText="1"/>
    </xf>
    <xf numFmtId="165" fontId="4" fillId="0" borderId="17" xfId="1" applyNumberFormat="1" applyFont="1" applyFill="1" applyBorder="1" applyAlignment="1">
      <alignment horizontal="center" vertical="center" wrapText="1"/>
    </xf>
    <xf numFmtId="0" fontId="4" fillId="0" borderId="10" xfId="1" applyFont="1" applyFill="1" applyBorder="1" applyAlignment="1">
      <alignment horizontal="center" vertical="center" wrapText="1"/>
    </xf>
    <xf numFmtId="0" fontId="4" fillId="0" borderId="18" xfId="1" applyFont="1" applyFill="1" applyBorder="1" applyAlignment="1">
      <alignment horizontal="center" vertical="center" wrapText="1"/>
    </xf>
    <xf numFmtId="0" fontId="4" fillId="0" borderId="17" xfId="1" applyFont="1" applyFill="1" applyBorder="1" applyAlignment="1">
      <alignment horizontal="center" vertical="center" wrapText="1"/>
    </xf>
    <xf numFmtId="164" fontId="10" fillId="0" borderId="18" xfId="1" applyNumberFormat="1" applyFont="1" applyFill="1" applyBorder="1" applyAlignment="1">
      <alignment horizontal="center" vertical="center"/>
    </xf>
    <xf numFmtId="0" fontId="10" fillId="0" borderId="18" xfId="0" applyFont="1" applyFill="1" applyBorder="1" applyAlignment="1">
      <alignment horizontal="center" vertical="top" wrapText="1"/>
    </xf>
    <xf numFmtId="49" fontId="23" fillId="0" borderId="0" xfId="1" applyNumberFormat="1" applyFont="1" applyBorder="1" applyAlignment="1">
      <alignment horizontal="center" vertical="center" wrapText="1"/>
    </xf>
    <xf numFmtId="0" fontId="6" fillId="0" borderId="0" xfId="1" applyFont="1" applyBorder="1" applyAlignment="1">
      <alignment horizontal="center"/>
    </xf>
    <xf numFmtId="0" fontId="4" fillId="0" borderId="0" xfId="1" applyFont="1" applyBorder="1" applyAlignment="1">
      <alignment horizontal="left"/>
    </xf>
    <xf numFmtId="0" fontId="10" fillId="0" borderId="7" xfId="1" applyFont="1" applyBorder="1" applyAlignment="1">
      <alignment horizontal="center" vertical="center" wrapText="1"/>
    </xf>
    <xf numFmtId="0" fontId="12" fillId="0" borderId="17" xfId="1" applyFont="1" applyBorder="1" applyAlignment="1">
      <alignment horizontal="center" vertical="center" wrapText="1"/>
    </xf>
    <xf numFmtId="0" fontId="10" fillId="0" borderId="38" xfId="1" applyFont="1" applyBorder="1" applyAlignment="1">
      <alignment horizontal="left" vertical="top" wrapText="1"/>
    </xf>
    <xf numFmtId="0" fontId="10" fillId="0" borderId="19" xfId="1" applyFont="1" applyBorder="1" applyAlignment="1">
      <alignment horizontal="left" vertical="top" wrapText="1"/>
    </xf>
    <xf numFmtId="0" fontId="10" fillId="0" borderId="39" xfId="1" applyFont="1" applyBorder="1" applyAlignment="1">
      <alignment horizontal="left" vertical="top" wrapText="1"/>
    </xf>
    <xf numFmtId="0" fontId="10" fillId="0" borderId="18" xfId="1" applyFont="1" applyBorder="1" applyAlignment="1">
      <alignment horizontal="center" vertical="center" wrapText="1"/>
    </xf>
    <xf numFmtId="0" fontId="30" fillId="0" borderId="7" xfId="0" applyFont="1" applyFill="1" applyBorder="1" applyAlignment="1">
      <alignment horizontal="center" vertical="top" wrapText="1"/>
    </xf>
    <xf numFmtId="0" fontId="38" fillId="0" borderId="7" xfId="1" applyFont="1" applyFill="1" applyBorder="1" applyAlignment="1">
      <alignment horizontal="left" vertical="top" wrapText="1"/>
    </xf>
    <xf numFmtId="0" fontId="31" fillId="0" borderId="7" xfId="0" applyFont="1" applyFill="1" applyBorder="1" applyAlignment="1">
      <alignment horizontal="center" vertical="top" wrapText="1"/>
    </xf>
    <xf numFmtId="0" fontId="29" fillId="0" borderId="10" xfId="1" applyFont="1" applyFill="1" applyBorder="1" applyAlignment="1">
      <alignment horizontal="center" vertical="top" wrapText="1"/>
    </xf>
    <xf numFmtId="0" fontId="29" fillId="0" borderId="18" xfId="1" applyFont="1" applyFill="1" applyBorder="1" applyAlignment="1">
      <alignment horizontal="center" vertical="top" wrapText="1"/>
    </xf>
    <xf numFmtId="0" fontId="2" fillId="4" borderId="46" xfId="1" applyFont="1" applyFill="1" applyBorder="1" applyAlignment="1">
      <alignment horizontal="center" vertical="center" wrapText="1"/>
    </xf>
    <xf numFmtId="0" fontId="29" fillId="2" borderId="28" xfId="1" applyFont="1" applyFill="1" applyBorder="1" applyAlignment="1">
      <alignment horizontal="center" vertical="top" wrapText="1"/>
    </xf>
    <xf numFmtId="0" fontId="29" fillId="0" borderId="10" xfId="1" applyFont="1" applyBorder="1" applyAlignment="1">
      <alignment horizontal="left" vertical="top" wrapText="1"/>
    </xf>
    <xf numFmtId="0" fontId="29" fillId="0" borderId="18" xfId="1" applyFont="1" applyBorder="1" applyAlignment="1">
      <alignment horizontal="left" vertical="top" wrapText="1"/>
    </xf>
    <xf numFmtId="0" fontId="29" fillId="0" borderId="10" xfId="1" applyFont="1" applyFill="1" applyBorder="1" applyAlignment="1">
      <alignment horizontal="center" vertical="center" wrapText="1"/>
    </xf>
    <xf numFmtId="0" fontId="29" fillId="0" borderId="18" xfId="1" applyFont="1" applyFill="1" applyBorder="1" applyAlignment="1">
      <alignment horizontal="center" vertical="center" wrapText="1"/>
    </xf>
    <xf numFmtId="0" fontId="29" fillId="2" borderId="41" xfId="1" applyFont="1" applyFill="1" applyBorder="1" applyAlignment="1">
      <alignment horizontal="center" vertical="top" wrapText="1"/>
    </xf>
    <xf numFmtId="0" fontId="29" fillId="2" borderId="46" xfId="1" applyFont="1" applyFill="1" applyBorder="1" applyAlignment="1">
      <alignment horizontal="center" vertical="top" wrapText="1"/>
    </xf>
    <xf numFmtId="0" fontId="37" fillId="0" borderId="10" xfId="1" applyFont="1" applyFill="1" applyBorder="1" applyAlignment="1">
      <alignment horizontal="left" vertical="top" wrapText="1"/>
    </xf>
    <xf numFmtId="0" fontId="37" fillId="0" borderId="17" xfId="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cellXfs>
  <cellStyles count="2">
    <cellStyle name="Excel Built-in Normal" xfId="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5"/>
  <sheetViews>
    <sheetView tabSelected="1" view="pageLayout" topLeftCell="B186" zoomScale="75" zoomScaleNormal="51" zoomScaleSheetLayoutView="50" zoomScalePageLayoutView="75" workbookViewId="0">
      <selection activeCell="C177" sqref="A177:XFD177"/>
    </sheetView>
  </sheetViews>
  <sheetFormatPr defaultColWidth="8.7109375" defaultRowHeight="12.75" x14ac:dyDescent="0.2"/>
  <cols>
    <col min="1" max="1" width="7.28515625" style="1" customWidth="1"/>
    <col min="2" max="2" width="26.5703125" style="29" customWidth="1"/>
    <col min="3" max="3" width="42.140625" style="1" customWidth="1"/>
    <col min="4" max="4" width="13.28515625" style="1" customWidth="1"/>
    <col min="5" max="5" width="39.5703125" style="20" customWidth="1"/>
    <col min="6" max="6" width="20.140625" style="25" customWidth="1"/>
    <col min="7" max="7" width="16.5703125" style="1" customWidth="1"/>
    <col min="8" max="8" width="15.42578125" style="1" customWidth="1"/>
    <col min="9" max="9" width="15.7109375" style="1" customWidth="1"/>
    <col min="10" max="10" width="16.140625" style="1" customWidth="1"/>
    <col min="11" max="11" width="17.28515625" style="1" customWidth="1"/>
    <col min="12" max="12" width="41.28515625" style="20" customWidth="1"/>
    <col min="13" max="13" width="53.85546875" style="1" customWidth="1"/>
    <col min="14" max="14" width="41.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32"/>
    </row>
    <row r="2" spans="1:58" ht="30.75" customHeight="1" x14ac:dyDescent="0.4">
      <c r="A2" s="13"/>
      <c r="B2" s="26"/>
      <c r="C2" s="13"/>
      <c r="D2" s="13"/>
      <c r="E2" s="17"/>
      <c r="F2" s="22"/>
      <c r="G2" s="13"/>
      <c r="H2" s="13"/>
      <c r="I2" s="13"/>
      <c r="J2" s="277"/>
      <c r="K2" s="277"/>
      <c r="L2" s="277" t="s">
        <v>357</v>
      </c>
      <c r="M2" s="239"/>
      <c r="N2" s="33"/>
      <c r="O2" s="33"/>
      <c r="P2" s="33"/>
      <c r="Q2" s="33"/>
      <c r="R2" s="243"/>
    </row>
    <row r="3" spans="1:58" ht="30" customHeight="1" x14ac:dyDescent="0.4">
      <c r="A3" s="13"/>
      <c r="B3" s="26"/>
      <c r="C3" s="13"/>
      <c r="D3" s="13"/>
      <c r="E3" s="17"/>
      <c r="F3" s="22"/>
      <c r="G3" s="13"/>
      <c r="H3" s="13"/>
      <c r="I3" s="13"/>
      <c r="J3" s="277"/>
      <c r="K3" s="277"/>
      <c r="L3" s="277" t="s">
        <v>320</v>
      </c>
      <c r="M3" s="239"/>
      <c r="N3" s="239"/>
      <c r="O3" s="239"/>
      <c r="P3" s="239"/>
      <c r="Q3" s="239"/>
      <c r="R3" s="240"/>
    </row>
    <row r="4" spans="1:58" ht="119.25" customHeight="1" x14ac:dyDescent="0.4">
      <c r="A4" s="14"/>
      <c r="B4" s="27"/>
      <c r="C4" s="609" t="s">
        <v>438</v>
      </c>
      <c r="D4" s="609"/>
      <c r="E4" s="609"/>
      <c r="F4" s="609"/>
      <c r="G4" s="609"/>
      <c r="H4" s="609"/>
      <c r="I4" s="609"/>
      <c r="J4" s="609"/>
      <c r="K4" s="609"/>
      <c r="L4" s="609"/>
      <c r="M4" s="241"/>
      <c r="N4" s="241"/>
      <c r="O4" s="241"/>
      <c r="P4" s="241"/>
      <c r="Q4" s="241"/>
      <c r="R4" s="242"/>
    </row>
    <row r="5" spans="1:58" ht="34.5" customHeight="1" x14ac:dyDescent="0.35">
      <c r="A5" s="14"/>
      <c r="B5" s="27"/>
      <c r="C5" s="610"/>
      <c r="D5" s="610"/>
      <c r="E5" s="610"/>
      <c r="F5" s="610"/>
      <c r="G5" s="610"/>
      <c r="H5" s="610"/>
      <c r="I5" s="610"/>
      <c r="J5" s="610"/>
      <c r="K5" s="610"/>
      <c r="L5" s="610"/>
      <c r="R5" s="242"/>
    </row>
    <row r="6" spans="1:58" ht="11.25" customHeight="1" x14ac:dyDescent="0.35">
      <c r="A6" s="611"/>
      <c r="B6" s="611"/>
      <c r="C6" s="611"/>
      <c r="D6" s="13"/>
      <c r="E6" s="17"/>
      <c r="F6" s="22"/>
      <c r="G6" s="13"/>
      <c r="H6" s="13"/>
      <c r="I6" s="13"/>
      <c r="J6" s="13"/>
      <c r="K6" s="13"/>
      <c r="L6" s="17"/>
      <c r="M6" s="10"/>
      <c r="N6" s="10"/>
      <c r="O6" s="10"/>
      <c r="P6" s="10"/>
      <c r="Q6" s="10"/>
      <c r="R6" s="242"/>
    </row>
    <row r="7" spans="1:58" ht="76.5" customHeight="1" x14ac:dyDescent="0.35">
      <c r="A7" s="612" t="s">
        <v>0</v>
      </c>
      <c r="B7" s="612" t="s">
        <v>13</v>
      </c>
      <c r="C7" s="612" t="s">
        <v>1</v>
      </c>
      <c r="D7" s="612" t="s">
        <v>2</v>
      </c>
      <c r="E7" s="612" t="s">
        <v>3</v>
      </c>
      <c r="F7" s="612" t="s">
        <v>368</v>
      </c>
      <c r="G7" s="612" t="s">
        <v>431</v>
      </c>
      <c r="H7" s="612"/>
      <c r="I7" s="612"/>
      <c r="J7" s="612"/>
      <c r="K7" s="612"/>
      <c r="L7" s="576" t="s">
        <v>14</v>
      </c>
      <c r="M7" s="242"/>
      <c r="N7" s="242"/>
      <c r="O7" s="242"/>
      <c r="P7" s="242"/>
      <c r="Q7" s="242"/>
      <c r="R7" s="242"/>
    </row>
    <row r="8" spans="1:58" ht="26.25" customHeight="1" x14ac:dyDescent="0.35">
      <c r="A8" s="612"/>
      <c r="B8" s="612"/>
      <c r="C8" s="612"/>
      <c r="D8" s="612"/>
      <c r="E8" s="612"/>
      <c r="F8" s="612"/>
      <c r="G8" s="576">
        <v>2021</v>
      </c>
      <c r="H8" s="576">
        <v>2022</v>
      </c>
      <c r="I8" s="576">
        <v>2023</v>
      </c>
      <c r="J8" s="576">
        <v>2024</v>
      </c>
      <c r="K8" s="576">
        <v>2025</v>
      </c>
      <c r="L8" s="576"/>
      <c r="M8" s="242"/>
      <c r="N8" s="9"/>
      <c r="O8" s="9"/>
      <c r="P8" s="9"/>
      <c r="Q8" s="9"/>
    </row>
    <row r="9" spans="1:58" ht="38.25" customHeight="1" x14ac:dyDescent="0.2">
      <c r="A9" s="612"/>
      <c r="B9" s="612"/>
      <c r="C9" s="612"/>
      <c r="D9" s="612"/>
      <c r="E9" s="612"/>
      <c r="F9" s="612"/>
      <c r="G9" s="576"/>
      <c r="H9" s="576"/>
      <c r="I9" s="576"/>
      <c r="J9" s="576"/>
      <c r="K9" s="576"/>
      <c r="L9" s="576"/>
      <c r="O9" s="2"/>
      <c r="P9" s="2"/>
      <c r="Q9" s="2"/>
    </row>
    <row r="10" spans="1:58" ht="45"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55.5" customHeight="1" x14ac:dyDescent="0.4">
      <c r="A11" s="577" t="s">
        <v>28</v>
      </c>
      <c r="B11" s="578"/>
      <c r="C11" s="578"/>
      <c r="D11" s="578"/>
      <c r="E11" s="578"/>
      <c r="F11" s="578"/>
      <c r="G11" s="578"/>
      <c r="H11" s="578"/>
      <c r="I11" s="578"/>
      <c r="J11" s="578"/>
      <c r="K11" s="578"/>
      <c r="L11" s="579"/>
      <c r="M11" s="244"/>
      <c r="N11" s="244"/>
      <c r="O11" s="244"/>
      <c r="P11" s="244"/>
      <c r="Q11" s="244"/>
      <c r="R11" s="245"/>
    </row>
    <row r="12" spans="1:58" ht="345" customHeight="1" x14ac:dyDescent="0.2">
      <c r="A12" s="286" t="s">
        <v>4</v>
      </c>
      <c r="B12" s="100" t="s">
        <v>367</v>
      </c>
      <c r="C12" s="38" t="s">
        <v>5</v>
      </c>
      <c r="D12" s="288" t="s">
        <v>12</v>
      </c>
      <c r="E12" s="289" t="s">
        <v>439</v>
      </c>
      <c r="F12" s="41" t="s">
        <v>15</v>
      </c>
      <c r="G12" s="42">
        <v>774.3</v>
      </c>
      <c r="H12" s="43">
        <v>861</v>
      </c>
      <c r="I12" s="42">
        <v>906.6</v>
      </c>
      <c r="J12" s="42">
        <v>951.9</v>
      </c>
      <c r="K12" s="42">
        <v>951.9</v>
      </c>
      <c r="L12" s="124" t="s">
        <v>440</v>
      </c>
      <c r="M12" s="247"/>
      <c r="N12" s="247"/>
      <c r="O12" s="247"/>
      <c r="P12" s="247"/>
      <c r="Q12" s="247"/>
      <c r="R12" s="246"/>
    </row>
    <row r="13" spans="1:58" s="298" customFormat="1" ht="1.5" customHeight="1" x14ac:dyDescent="0.2">
      <c r="A13" s="300"/>
      <c r="B13" s="300"/>
      <c r="C13" s="297"/>
      <c r="D13" s="291"/>
      <c r="E13" s="291"/>
      <c r="F13" s="291"/>
      <c r="G13" s="292"/>
      <c r="H13" s="293"/>
      <c r="I13" s="292"/>
      <c r="J13" s="292"/>
      <c r="K13" s="292"/>
      <c r="L13" s="296"/>
      <c r="M13" s="294"/>
      <c r="N13" s="294"/>
      <c r="O13" s="294"/>
      <c r="P13" s="294"/>
      <c r="Q13" s="294"/>
      <c r="R13" s="295"/>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c r="AW13" s="299"/>
      <c r="AX13" s="299"/>
      <c r="AY13" s="299"/>
      <c r="AZ13" s="299"/>
      <c r="BA13" s="299"/>
      <c r="BB13" s="299"/>
      <c r="BC13" s="299"/>
      <c r="BD13" s="299"/>
      <c r="BE13" s="299"/>
      <c r="BF13" s="299"/>
    </row>
    <row r="14" spans="1:58" ht="409.6" customHeight="1" x14ac:dyDescent="0.3">
      <c r="A14" s="287"/>
      <c r="B14" s="67"/>
      <c r="C14" s="418" t="s">
        <v>514</v>
      </c>
      <c r="D14" s="373" t="s">
        <v>12</v>
      </c>
      <c r="E14" s="411" t="s">
        <v>441</v>
      </c>
      <c r="F14" s="41" t="s">
        <v>15</v>
      </c>
      <c r="G14" s="44">
        <v>7150.3</v>
      </c>
      <c r="H14" s="44">
        <v>6079.5</v>
      </c>
      <c r="I14" s="44">
        <v>6480.3</v>
      </c>
      <c r="J14" s="44">
        <v>6804.9</v>
      </c>
      <c r="K14" s="44">
        <v>6804.9</v>
      </c>
      <c r="L14" s="414" t="s">
        <v>442</v>
      </c>
      <c r="M14" s="12"/>
      <c r="N14" s="12"/>
      <c r="O14" s="12"/>
      <c r="P14" s="12"/>
      <c r="Q14" s="12"/>
    </row>
    <row r="15" spans="1:58" ht="390.75" customHeight="1" x14ac:dyDescent="0.2">
      <c r="A15" s="287"/>
      <c r="B15" s="67"/>
      <c r="C15" s="417" t="s">
        <v>563</v>
      </c>
      <c r="D15" s="410" t="s">
        <v>12</v>
      </c>
      <c r="E15" s="411" t="s">
        <v>6</v>
      </c>
      <c r="F15" s="41" t="s">
        <v>15</v>
      </c>
      <c r="G15" s="41">
        <v>4088.3</v>
      </c>
      <c r="H15" s="41">
        <v>3076.8</v>
      </c>
      <c r="I15" s="41">
        <v>3240.2</v>
      </c>
      <c r="J15" s="41">
        <v>3402.5</v>
      </c>
      <c r="K15" s="41">
        <v>3402.5</v>
      </c>
      <c r="L15" s="414"/>
      <c r="M15" s="4"/>
      <c r="N15" s="3"/>
    </row>
    <row r="16" spans="1:58" ht="168.75" customHeight="1" x14ac:dyDescent="0.2">
      <c r="A16" s="287"/>
      <c r="B16" s="101"/>
      <c r="C16" s="415" t="s">
        <v>568</v>
      </c>
      <c r="D16" s="412" t="s">
        <v>12</v>
      </c>
      <c r="E16" s="413" t="s">
        <v>6</v>
      </c>
      <c r="F16" s="315" t="s">
        <v>15</v>
      </c>
      <c r="G16" s="416">
        <v>12</v>
      </c>
      <c r="H16" s="416">
        <v>12</v>
      </c>
      <c r="I16" s="416">
        <v>12</v>
      </c>
      <c r="J16" s="416">
        <v>12</v>
      </c>
      <c r="K16" s="416">
        <v>12</v>
      </c>
      <c r="L16" s="94" t="s">
        <v>443</v>
      </c>
      <c r="M16" s="4"/>
      <c r="N16" s="3"/>
    </row>
    <row r="17" spans="1:18" ht="144" customHeight="1" x14ac:dyDescent="0.35">
      <c r="A17" s="287"/>
      <c r="B17" s="101"/>
      <c r="C17" s="38" t="s">
        <v>515</v>
      </c>
      <c r="D17" s="288" t="s">
        <v>12</v>
      </c>
      <c r="E17" s="289" t="s">
        <v>6</v>
      </c>
      <c r="F17" s="41" t="s">
        <v>15</v>
      </c>
      <c r="G17" s="50">
        <v>230</v>
      </c>
      <c r="H17" s="41">
        <v>244</v>
      </c>
      <c r="I17" s="41">
        <v>257</v>
      </c>
      <c r="J17" s="41">
        <v>269.89999999999998</v>
      </c>
      <c r="K17" s="41">
        <v>269.89999999999998</v>
      </c>
      <c r="L17" s="48" t="s">
        <v>16</v>
      </c>
      <c r="M17" s="272"/>
      <c r="N17" s="272"/>
      <c r="O17" s="272"/>
      <c r="P17" s="272"/>
      <c r="Q17" s="272"/>
      <c r="R17" s="272"/>
    </row>
    <row r="18" spans="1:18" ht="265.5" customHeight="1" x14ac:dyDescent="0.2">
      <c r="A18" s="287"/>
      <c r="B18" s="101"/>
      <c r="C18" s="45" t="s">
        <v>516</v>
      </c>
      <c r="D18" s="288" t="s">
        <v>12</v>
      </c>
      <c r="E18" s="289" t="s">
        <v>6</v>
      </c>
      <c r="F18" s="41" t="s">
        <v>15</v>
      </c>
      <c r="G18" s="41">
        <v>0</v>
      </c>
      <c r="H18" s="41">
        <v>39</v>
      </c>
      <c r="I18" s="41">
        <v>42.2</v>
      </c>
      <c r="J18" s="41">
        <v>45.2</v>
      </c>
      <c r="K18" s="41">
        <v>45.2</v>
      </c>
      <c r="L18" s="48" t="s">
        <v>16</v>
      </c>
    </row>
    <row r="19" spans="1:18" ht="214.5" customHeight="1" x14ac:dyDescent="0.2">
      <c r="A19" s="287"/>
      <c r="B19" s="101"/>
      <c r="C19" s="38" t="s">
        <v>517</v>
      </c>
      <c r="D19" s="288" t="s">
        <v>12</v>
      </c>
      <c r="E19" s="289" t="s">
        <v>6</v>
      </c>
      <c r="F19" s="41" t="s">
        <v>15</v>
      </c>
      <c r="G19" s="41">
        <v>1291.5</v>
      </c>
      <c r="H19" s="41">
        <v>1431</v>
      </c>
      <c r="I19" s="41">
        <v>1431</v>
      </c>
      <c r="J19" s="41">
        <v>1431</v>
      </c>
      <c r="K19" s="41">
        <v>1431</v>
      </c>
      <c r="L19" s="285" t="s">
        <v>16</v>
      </c>
    </row>
    <row r="20" spans="1:18" ht="340.5" customHeight="1" x14ac:dyDescent="0.2">
      <c r="A20" s="287"/>
      <c r="B20" s="101"/>
      <c r="C20" s="38" t="s">
        <v>518</v>
      </c>
      <c r="D20" s="288" t="s">
        <v>12</v>
      </c>
      <c r="E20" s="289" t="s">
        <v>6</v>
      </c>
      <c r="F20" s="41" t="s">
        <v>15</v>
      </c>
      <c r="G20" s="41">
        <v>0</v>
      </c>
      <c r="H20" s="41">
        <v>226.6</v>
      </c>
      <c r="I20" s="41">
        <v>238.6</v>
      </c>
      <c r="J20" s="41">
        <v>250.5</v>
      </c>
      <c r="K20" s="41">
        <v>250.5</v>
      </c>
      <c r="L20" s="49" t="s">
        <v>16</v>
      </c>
    </row>
    <row r="21" spans="1:18" ht="409.6" customHeight="1" x14ac:dyDescent="0.2">
      <c r="A21" s="287"/>
      <c r="B21" s="101"/>
      <c r="C21" s="301" t="s">
        <v>487</v>
      </c>
      <c r="D21" s="288" t="s">
        <v>12</v>
      </c>
      <c r="E21" s="289" t="s">
        <v>6</v>
      </c>
      <c r="F21" s="41" t="s">
        <v>15</v>
      </c>
      <c r="G21" s="41">
        <v>114.5</v>
      </c>
      <c r="H21" s="41">
        <v>180</v>
      </c>
      <c r="I21" s="41">
        <v>180</v>
      </c>
      <c r="J21" s="41">
        <v>180</v>
      </c>
      <c r="K21" s="41">
        <v>180</v>
      </c>
      <c r="L21" s="49" t="s">
        <v>16</v>
      </c>
    </row>
    <row r="22" spans="1:18" ht="122.25" customHeight="1" x14ac:dyDescent="0.2">
      <c r="A22" s="287"/>
      <c r="B22" s="101"/>
      <c r="C22" s="38" t="s">
        <v>519</v>
      </c>
      <c r="D22" s="288" t="s">
        <v>12</v>
      </c>
      <c r="E22" s="289" t="s">
        <v>6</v>
      </c>
      <c r="F22" s="41" t="s">
        <v>15</v>
      </c>
      <c r="G22" s="41">
        <v>105.4</v>
      </c>
      <c r="H22" s="41">
        <v>139.1</v>
      </c>
      <c r="I22" s="41">
        <v>146.5</v>
      </c>
      <c r="J22" s="41">
        <v>153.80000000000001</v>
      </c>
      <c r="K22" s="41">
        <v>153.80000000000001</v>
      </c>
      <c r="L22" s="264" t="s">
        <v>444</v>
      </c>
    </row>
    <row r="23" spans="1:18" ht="187.5" customHeight="1" x14ac:dyDescent="0.2">
      <c r="A23" s="287"/>
      <c r="B23" s="101"/>
      <c r="C23" s="302" t="s">
        <v>520</v>
      </c>
      <c r="D23" s="303" t="s">
        <v>12</v>
      </c>
      <c r="E23" s="195" t="s">
        <v>6</v>
      </c>
      <c r="F23" s="304" t="s">
        <v>15</v>
      </c>
      <c r="G23" s="305">
        <v>617.5</v>
      </c>
      <c r="H23" s="305">
        <v>396.6</v>
      </c>
      <c r="I23" s="305">
        <v>417.6</v>
      </c>
      <c r="J23" s="305">
        <v>438.5</v>
      </c>
      <c r="K23" s="305">
        <v>438.5</v>
      </c>
      <c r="L23" s="307" t="s">
        <v>444</v>
      </c>
    </row>
    <row r="24" spans="1:18" ht="135.75" customHeight="1" x14ac:dyDescent="0.2">
      <c r="A24" s="287"/>
      <c r="B24" s="101"/>
      <c r="C24" s="302" t="s">
        <v>566</v>
      </c>
      <c r="D24" s="303" t="s">
        <v>12</v>
      </c>
      <c r="E24" s="195" t="s">
        <v>6</v>
      </c>
      <c r="F24" s="304" t="s">
        <v>15</v>
      </c>
      <c r="G24" s="305">
        <v>9</v>
      </c>
      <c r="H24" s="305">
        <v>150</v>
      </c>
      <c r="I24" s="305">
        <v>30</v>
      </c>
      <c r="J24" s="305">
        <v>30</v>
      </c>
      <c r="K24" s="305">
        <v>30</v>
      </c>
      <c r="L24" s="310" t="s">
        <v>17</v>
      </c>
    </row>
    <row r="25" spans="1:18" ht="144.75" customHeight="1" x14ac:dyDescent="0.2">
      <c r="A25" s="287"/>
      <c r="B25" s="101"/>
      <c r="C25" s="306" t="s">
        <v>521</v>
      </c>
      <c r="D25" s="303" t="s">
        <v>12</v>
      </c>
      <c r="E25" s="195" t="s">
        <v>6</v>
      </c>
      <c r="F25" s="260" t="s">
        <v>15</v>
      </c>
      <c r="G25" s="305">
        <v>2311.9</v>
      </c>
      <c r="H25" s="305">
        <v>4642.1000000000004</v>
      </c>
      <c r="I25" s="305">
        <v>4888.1000000000004</v>
      </c>
      <c r="J25" s="305">
        <v>5132.5</v>
      </c>
      <c r="K25" s="305">
        <v>5132.5</v>
      </c>
      <c r="L25" s="311" t="s">
        <v>445</v>
      </c>
    </row>
    <row r="26" spans="1:18" ht="117" customHeight="1" x14ac:dyDescent="0.2">
      <c r="A26" s="290"/>
      <c r="B26" s="101"/>
      <c r="C26" s="307" t="s">
        <v>321</v>
      </c>
      <c r="D26" s="308" t="s">
        <v>12</v>
      </c>
      <c r="E26" s="195" t="s">
        <v>6</v>
      </c>
      <c r="F26" s="304" t="s">
        <v>15</v>
      </c>
      <c r="G26" s="305">
        <v>9.4</v>
      </c>
      <c r="H26" s="309">
        <v>28.1</v>
      </c>
      <c r="I26" s="309">
        <v>29.6</v>
      </c>
      <c r="J26" s="309">
        <v>31</v>
      </c>
      <c r="K26" s="309">
        <v>31</v>
      </c>
      <c r="L26" s="312" t="s">
        <v>131</v>
      </c>
    </row>
    <row r="27" spans="1:18" ht="186" customHeight="1" x14ac:dyDescent="0.2">
      <c r="A27" s="290"/>
      <c r="B27" s="101"/>
      <c r="C27" s="307" t="s">
        <v>488</v>
      </c>
      <c r="D27" s="308">
        <v>2021</v>
      </c>
      <c r="E27" s="195" t="s">
        <v>6</v>
      </c>
      <c r="F27" s="304" t="s">
        <v>15</v>
      </c>
      <c r="G27" s="305">
        <v>150</v>
      </c>
      <c r="H27" s="305">
        <v>0</v>
      </c>
      <c r="I27" s="305">
        <v>0</v>
      </c>
      <c r="J27" s="305">
        <v>0</v>
      </c>
      <c r="K27" s="305">
        <v>0</v>
      </c>
      <c r="L27" s="311" t="s">
        <v>16</v>
      </c>
    </row>
    <row r="28" spans="1:18" ht="182.25" customHeight="1" x14ac:dyDescent="0.2">
      <c r="A28" s="317"/>
      <c r="B28" s="101"/>
      <c r="C28" s="307" t="s">
        <v>490</v>
      </c>
      <c r="D28" s="308">
        <v>2021</v>
      </c>
      <c r="E28" s="195" t="s">
        <v>6</v>
      </c>
      <c r="F28" s="304" t="s">
        <v>15</v>
      </c>
      <c r="G28" s="305">
        <v>85</v>
      </c>
      <c r="H28" s="309">
        <v>0</v>
      </c>
      <c r="I28" s="309">
        <v>0</v>
      </c>
      <c r="J28" s="309">
        <v>0</v>
      </c>
      <c r="K28" s="309">
        <v>0</v>
      </c>
      <c r="L28" s="311" t="s">
        <v>16</v>
      </c>
    </row>
    <row r="29" spans="1:18" ht="226.5" customHeight="1" x14ac:dyDescent="0.2">
      <c r="A29" s="322"/>
      <c r="B29" s="323"/>
      <c r="C29" s="306" t="s">
        <v>522</v>
      </c>
      <c r="D29" s="580">
        <v>2021</v>
      </c>
      <c r="E29" s="582" t="s">
        <v>6</v>
      </c>
      <c r="F29" s="584" t="s">
        <v>15</v>
      </c>
      <c r="G29" s="305">
        <v>1200</v>
      </c>
      <c r="H29" s="309">
        <v>0</v>
      </c>
      <c r="I29" s="309">
        <v>0</v>
      </c>
      <c r="J29" s="309">
        <v>0</v>
      </c>
      <c r="K29" s="309">
        <v>0</v>
      </c>
      <c r="L29" s="477" t="s">
        <v>16</v>
      </c>
    </row>
    <row r="30" spans="1:18" ht="21.75" customHeight="1" x14ac:dyDescent="0.2">
      <c r="A30" s="321"/>
      <c r="B30" s="323"/>
      <c r="C30" s="324" t="s">
        <v>491</v>
      </c>
      <c r="D30" s="581"/>
      <c r="E30" s="583"/>
      <c r="F30" s="585"/>
      <c r="G30" s="424">
        <v>600</v>
      </c>
      <c r="H30" s="425">
        <v>0</v>
      </c>
      <c r="I30" s="425">
        <v>0</v>
      </c>
      <c r="J30" s="425">
        <v>0</v>
      </c>
      <c r="K30" s="425">
        <v>0</v>
      </c>
      <c r="L30" s="478"/>
    </row>
    <row r="31" spans="1:18" ht="163.5" customHeight="1" x14ac:dyDescent="0.2">
      <c r="A31" s="421"/>
      <c r="B31" s="423"/>
      <c r="C31" s="428" t="s">
        <v>567</v>
      </c>
      <c r="D31" s="429">
        <v>2022</v>
      </c>
      <c r="E31" s="428" t="s">
        <v>6</v>
      </c>
      <c r="F31" s="430" t="s">
        <v>15</v>
      </c>
      <c r="G31" s="431">
        <v>0</v>
      </c>
      <c r="H31" s="432">
        <v>150</v>
      </c>
      <c r="I31" s="432">
        <v>0</v>
      </c>
      <c r="J31" s="432">
        <v>0</v>
      </c>
      <c r="K31" s="432">
        <v>0</v>
      </c>
      <c r="L31" s="479"/>
    </row>
    <row r="32" spans="1:18" ht="52.5" customHeight="1" x14ac:dyDescent="0.2">
      <c r="A32" s="325"/>
      <c r="B32" s="422" t="s">
        <v>27</v>
      </c>
      <c r="C32" s="313"/>
      <c r="D32" s="313"/>
      <c r="E32" s="302"/>
      <c r="F32" s="427"/>
      <c r="G32" s="426">
        <f>G12+G14+G15+G16+G17+G18+G19+G20+G21+G22+G23+G24+G25+G26+G27+G28+G29</f>
        <v>18149.100000000002</v>
      </c>
      <c r="H32" s="426">
        <f>H12+H14+H15+H16+H17+H18+H19+H20+H21+H22+H23+H24+H25+H26+H27+H28+H29+H31</f>
        <v>17655.8</v>
      </c>
      <c r="I32" s="426">
        <f t="shared" ref="I32:K32" si="0">I12+I14+I15+I16+I17+I18+I19+I20+I21+I22+I23+I24+I25+I26+I27+I28+I29+I31</f>
        <v>18299.7</v>
      </c>
      <c r="J32" s="426">
        <f t="shared" si="0"/>
        <v>19133.699999999997</v>
      </c>
      <c r="K32" s="426">
        <f t="shared" si="0"/>
        <v>19133.699999999997</v>
      </c>
      <c r="L32" s="312"/>
      <c r="M32" s="2"/>
    </row>
    <row r="33" spans="1:13" ht="52.5" customHeight="1" x14ac:dyDescent="0.2">
      <c r="A33" s="613" t="s">
        <v>138</v>
      </c>
      <c r="B33" s="613"/>
      <c r="C33" s="613"/>
      <c r="D33" s="613"/>
      <c r="E33" s="613"/>
      <c r="F33" s="613"/>
      <c r="G33" s="549"/>
      <c r="H33" s="549"/>
      <c r="I33" s="549"/>
      <c r="J33" s="549"/>
      <c r="K33" s="549"/>
      <c r="L33" s="549"/>
      <c r="M33" s="2"/>
    </row>
    <row r="34" spans="1:13" ht="218.25" customHeight="1" x14ac:dyDescent="0.2">
      <c r="A34" s="497" t="s">
        <v>139</v>
      </c>
      <c r="B34" s="491" t="s">
        <v>322</v>
      </c>
      <c r="C34" s="53" t="s">
        <v>140</v>
      </c>
      <c r="D34" s="39" t="s">
        <v>12</v>
      </c>
      <c r="E34" s="195" t="s">
        <v>6</v>
      </c>
      <c r="F34" s="41" t="s">
        <v>15</v>
      </c>
      <c r="G34" s="51">
        <v>0</v>
      </c>
      <c r="H34" s="51">
        <v>23.6</v>
      </c>
      <c r="I34" s="51">
        <v>23.6</v>
      </c>
      <c r="J34" s="51">
        <v>23.6</v>
      </c>
      <c r="K34" s="51">
        <v>23.6</v>
      </c>
      <c r="L34" s="498" t="s">
        <v>446</v>
      </c>
      <c r="M34" s="2"/>
    </row>
    <row r="35" spans="1:13" ht="240" customHeight="1" x14ac:dyDescent="0.2">
      <c r="A35" s="497"/>
      <c r="B35" s="491"/>
      <c r="C35" s="407" t="s">
        <v>141</v>
      </c>
      <c r="D35" s="404" t="s">
        <v>12</v>
      </c>
      <c r="E35" s="405" t="s">
        <v>6</v>
      </c>
      <c r="F35" s="50" t="s">
        <v>15</v>
      </c>
      <c r="G35" s="51">
        <v>0</v>
      </c>
      <c r="H35" s="51">
        <v>0</v>
      </c>
      <c r="I35" s="51">
        <v>0</v>
      </c>
      <c r="J35" s="51">
        <v>0</v>
      </c>
      <c r="K35" s="51">
        <v>0</v>
      </c>
      <c r="L35" s="498"/>
      <c r="M35" s="2"/>
    </row>
    <row r="36" spans="1:13" ht="172.5" customHeight="1" x14ac:dyDescent="0.2">
      <c r="A36" s="497"/>
      <c r="B36" s="491"/>
      <c r="C36" s="307" t="s">
        <v>480</v>
      </c>
      <c r="D36" s="39" t="s">
        <v>12</v>
      </c>
      <c r="E36" s="195" t="s">
        <v>6</v>
      </c>
      <c r="F36" s="41" t="s">
        <v>15</v>
      </c>
      <c r="G36" s="55">
        <v>190.9</v>
      </c>
      <c r="H36" s="55">
        <v>0</v>
      </c>
      <c r="I36" s="55">
        <v>0</v>
      </c>
      <c r="J36" s="55">
        <v>0</v>
      </c>
      <c r="K36" s="55">
        <v>0</v>
      </c>
      <c r="L36" s="498"/>
      <c r="M36" s="2"/>
    </row>
    <row r="37" spans="1:13" ht="238.5" customHeight="1" x14ac:dyDescent="0.2">
      <c r="A37" s="497"/>
      <c r="B37" s="491"/>
      <c r="C37" s="307" t="s">
        <v>142</v>
      </c>
      <c r="D37" s="192" t="s">
        <v>12</v>
      </c>
      <c r="E37" s="326" t="s">
        <v>7</v>
      </c>
      <c r="F37" s="41" t="s">
        <v>15</v>
      </c>
      <c r="G37" s="51">
        <v>36</v>
      </c>
      <c r="H37" s="51">
        <v>36.799999999999997</v>
      </c>
      <c r="I37" s="51">
        <v>38.700000000000003</v>
      </c>
      <c r="J37" s="51">
        <v>40.6</v>
      </c>
      <c r="K37" s="51">
        <v>40.6</v>
      </c>
      <c r="L37" s="498"/>
      <c r="M37" s="2"/>
    </row>
    <row r="38" spans="1:13" ht="240.75" customHeight="1" x14ac:dyDescent="0.2">
      <c r="A38" s="497"/>
      <c r="B38" s="56" t="s">
        <v>323</v>
      </c>
      <c r="C38" s="57" t="s">
        <v>523</v>
      </c>
      <c r="D38" s="46" t="s">
        <v>12</v>
      </c>
      <c r="E38" s="56" t="s">
        <v>11</v>
      </c>
      <c r="F38" s="58" t="s">
        <v>15</v>
      </c>
      <c r="G38" s="50">
        <v>20</v>
      </c>
      <c r="H38" s="50">
        <v>27.6</v>
      </c>
      <c r="I38" s="50">
        <v>29</v>
      </c>
      <c r="J38" s="50">
        <v>30.5</v>
      </c>
      <c r="K38" s="50">
        <v>30.5</v>
      </c>
      <c r="L38" s="47" t="s">
        <v>447</v>
      </c>
      <c r="M38" s="2"/>
    </row>
    <row r="39" spans="1:13" ht="36.75" customHeight="1" x14ac:dyDescent="0.2">
      <c r="A39" s="497"/>
      <c r="B39" s="559" t="s">
        <v>27</v>
      </c>
      <c r="C39" s="560"/>
      <c r="D39" s="560"/>
      <c r="E39" s="560"/>
      <c r="F39" s="561"/>
      <c r="G39" s="59">
        <f>G34+G35+G36+G37+G38</f>
        <v>246.9</v>
      </c>
      <c r="H39" s="59">
        <f t="shared" ref="H39:K39" si="1">H34+H35+H36+H37+H38</f>
        <v>88</v>
      </c>
      <c r="I39" s="59">
        <f t="shared" si="1"/>
        <v>91.300000000000011</v>
      </c>
      <c r="J39" s="59">
        <f t="shared" si="1"/>
        <v>94.7</v>
      </c>
      <c r="K39" s="59">
        <f t="shared" si="1"/>
        <v>94.7</v>
      </c>
      <c r="L39" s="58"/>
      <c r="M39" s="2"/>
    </row>
    <row r="40" spans="1:13" ht="66" customHeight="1" x14ac:dyDescent="0.2">
      <c r="A40" s="549" t="s">
        <v>143</v>
      </c>
      <c r="B40" s="575"/>
      <c r="C40" s="549"/>
      <c r="D40" s="549"/>
      <c r="E40" s="549"/>
      <c r="F40" s="549"/>
      <c r="G40" s="549"/>
      <c r="H40" s="549"/>
      <c r="I40" s="549"/>
      <c r="J40" s="549"/>
      <c r="K40" s="549"/>
      <c r="L40" s="549"/>
    </row>
    <row r="41" spans="1:13" ht="242.25" customHeight="1" x14ac:dyDescent="0.2">
      <c r="A41" s="587" t="s">
        <v>148</v>
      </c>
      <c r="B41" s="464" t="s">
        <v>144</v>
      </c>
      <c r="C41" s="45" t="s">
        <v>501</v>
      </c>
      <c r="D41" s="46" t="s">
        <v>12</v>
      </c>
      <c r="E41" s="56" t="s">
        <v>6</v>
      </c>
      <c r="F41" s="50" t="s">
        <v>15</v>
      </c>
      <c r="G41" s="51">
        <v>840</v>
      </c>
      <c r="H41" s="51">
        <v>910</v>
      </c>
      <c r="I41" s="51">
        <v>1004.6</v>
      </c>
      <c r="J41" s="51">
        <v>1073.0999999999999</v>
      </c>
      <c r="K41" s="51">
        <v>1073.0999999999999</v>
      </c>
      <c r="L41" s="47" t="s">
        <v>502</v>
      </c>
    </row>
    <row r="42" spans="1:13" ht="216.75" customHeight="1" x14ac:dyDescent="0.2">
      <c r="A42" s="532"/>
      <c r="B42" s="534"/>
      <c r="C42" s="38" t="s">
        <v>512</v>
      </c>
      <c r="D42" s="39"/>
      <c r="E42" s="40" t="s">
        <v>7</v>
      </c>
      <c r="F42" s="50" t="s">
        <v>15</v>
      </c>
      <c r="G42" s="51">
        <v>991</v>
      </c>
      <c r="H42" s="51">
        <v>1051.9000000000001</v>
      </c>
      <c r="I42" s="51">
        <v>1107.5999999999999</v>
      </c>
      <c r="J42" s="51">
        <v>1163</v>
      </c>
      <c r="K42" s="51">
        <v>1163</v>
      </c>
      <c r="L42" s="373" t="s">
        <v>20</v>
      </c>
    </row>
    <row r="43" spans="1:13" ht="240" customHeight="1" x14ac:dyDescent="0.2">
      <c r="A43" s="532"/>
      <c r="B43" s="534"/>
      <c r="C43" s="302" t="s">
        <v>145</v>
      </c>
      <c r="D43" s="39" t="s">
        <v>12</v>
      </c>
      <c r="E43" s="195" t="s">
        <v>7</v>
      </c>
      <c r="F43" s="51" t="s">
        <v>15</v>
      </c>
      <c r="G43" s="55">
        <v>76.400000000000006</v>
      </c>
      <c r="H43" s="55">
        <v>92.9</v>
      </c>
      <c r="I43" s="55">
        <v>97.8</v>
      </c>
      <c r="J43" s="55">
        <v>102.7</v>
      </c>
      <c r="K43" s="55">
        <v>102.7</v>
      </c>
      <c r="L43" s="458"/>
    </row>
    <row r="44" spans="1:13" ht="212.25" customHeight="1" x14ac:dyDescent="0.2">
      <c r="A44" s="532"/>
      <c r="B44" s="465"/>
      <c r="C44" s="302" t="s">
        <v>524</v>
      </c>
      <c r="D44" s="371" t="s">
        <v>525</v>
      </c>
      <c r="E44" s="195" t="s">
        <v>7</v>
      </c>
      <c r="F44" s="51" t="s">
        <v>15</v>
      </c>
      <c r="G44" s="55">
        <v>0</v>
      </c>
      <c r="H44" s="55">
        <v>27.4</v>
      </c>
      <c r="I44" s="55">
        <v>28.9</v>
      </c>
      <c r="J44" s="55">
        <v>30.3</v>
      </c>
      <c r="K44" s="55">
        <v>30.3</v>
      </c>
      <c r="L44" s="460"/>
    </row>
    <row r="45" spans="1:13" ht="285" customHeight="1" x14ac:dyDescent="0.2">
      <c r="A45" s="531"/>
      <c r="B45" s="372" t="s">
        <v>146</v>
      </c>
      <c r="C45" s="307" t="s">
        <v>147</v>
      </c>
      <c r="D45" s="39" t="s">
        <v>12</v>
      </c>
      <c r="E45" s="195" t="s">
        <v>7</v>
      </c>
      <c r="F45" s="41" t="s">
        <v>15</v>
      </c>
      <c r="G45" s="51">
        <v>4759</v>
      </c>
      <c r="H45" s="51">
        <v>41005.300000000003</v>
      </c>
      <c r="I45" s="51">
        <v>43178.6</v>
      </c>
      <c r="J45" s="51">
        <v>45337.5</v>
      </c>
      <c r="K45" s="51">
        <v>45337.5</v>
      </c>
      <c r="L45" s="190" t="s">
        <v>18</v>
      </c>
      <c r="M45" s="8"/>
    </row>
    <row r="46" spans="1:13" ht="227.25" customHeight="1" x14ac:dyDescent="0.2">
      <c r="A46" s="531"/>
      <c r="B46" s="491" t="s">
        <v>154</v>
      </c>
      <c r="C46" s="60" t="s">
        <v>155</v>
      </c>
      <c r="D46" s="200" t="s">
        <v>12</v>
      </c>
      <c r="E46" s="320" t="s">
        <v>8</v>
      </c>
      <c r="F46" s="51" t="s">
        <v>15</v>
      </c>
      <c r="G46" s="51">
        <v>935</v>
      </c>
      <c r="H46" s="51">
        <v>3755.2</v>
      </c>
      <c r="I46" s="51">
        <v>3954.2</v>
      </c>
      <c r="J46" s="51">
        <v>4151.8999999999996</v>
      </c>
      <c r="K46" s="51">
        <v>4151.8999999999996</v>
      </c>
      <c r="L46" s="49" t="s">
        <v>283</v>
      </c>
    </row>
    <row r="47" spans="1:13" ht="224.25" customHeight="1" x14ac:dyDescent="0.2">
      <c r="A47" s="531"/>
      <c r="B47" s="491"/>
      <c r="C47" s="60" t="s">
        <v>156</v>
      </c>
      <c r="D47" s="200" t="s">
        <v>12</v>
      </c>
      <c r="E47" s="320" t="s">
        <v>8</v>
      </c>
      <c r="F47" s="260" t="s">
        <v>492</v>
      </c>
      <c r="G47" s="51">
        <v>1287</v>
      </c>
      <c r="H47" s="51">
        <v>2012.5</v>
      </c>
      <c r="I47" s="51">
        <v>2119.1</v>
      </c>
      <c r="J47" s="51">
        <v>2225.1</v>
      </c>
      <c r="K47" s="51">
        <v>2225.1</v>
      </c>
      <c r="L47" s="49" t="s">
        <v>283</v>
      </c>
    </row>
    <row r="48" spans="1:13" ht="143.25" customHeight="1" x14ac:dyDescent="0.2">
      <c r="A48" s="531"/>
      <c r="B48" s="491"/>
      <c r="C48" s="60" t="s">
        <v>157</v>
      </c>
      <c r="D48" s="200" t="s">
        <v>12</v>
      </c>
      <c r="E48" s="320" t="s">
        <v>8</v>
      </c>
      <c r="F48" s="51" t="s">
        <v>15</v>
      </c>
      <c r="G48" s="51">
        <v>9.3000000000000007</v>
      </c>
      <c r="H48" s="51">
        <v>25.3</v>
      </c>
      <c r="I48" s="51">
        <v>26.6</v>
      </c>
      <c r="J48" s="51">
        <v>28</v>
      </c>
      <c r="K48" s="51">
        <v>28</v>
      </c>
      <c r="L48" s="49" t="s">
        <v>283</v>
      </c>
    </row>
    <row r="49" spans="1:58" ht="88.5" customHeight="1" x14ac:dyDescent="0.2">
      <c r="A49" s="445"/>
      <c r="B49" s="63" t="s">
        <v>27</v>
      </c>
      <c r="C49" s="64"/>
      <c r="D49" s="188"/>
      <c r="E49" s="188"/>
      <c r="F49" s="51"/>
      <c r="G49" s="59">
        <f>G48+G47+G46+G45+G43+G42+G41+G44</f>
        <v>8897.7000000000007</v>
      </c>
      <c r="H49" s="59">
        <f t="shared" ref="H49:K49" si="2">H48+H47+H46+H45+H43+H42+H41+H44</f>
        <v>48880.500000000007</v>
      </c>
      <c r="I49" s="59">
        <f t="shared" si="2"/>
        <v>51517.4</v>
      </c>
      <c r="J49" s="59">
        <f t="shared" si="2"/>
        <v>54111.6</v>
      </c>
      <c r="K49" s="59">
        <f t="shared" si="2"/>
        <v>54111.6</v>
      </c>
      <c r="L49" s="188"/>
    </row>
    <row r="50" spans="1:58" ht="64.5" customHeight="1" x14ac:dyDescent="0.4">
      <c r="A50" s="488" t="s">
        <v>363</v>
      </c>
      <c r="B50" s="489"/>
      <c r="C50" s="489"/>
      <c r="D50" s="489"/>
      <c r="E50" s="489"/>
      <c r="F50" s="489"/>
      <c r="G50" s="489"/>
      <c r="H50" s="489"/>
      <c r="I50" s="489"/>
      <c r="J50" s="489"/>
      <c r="K50" s="489"/>
      <c r="L50" s="490"/>
      <c r="M50" s="238"/>
    </row>
    <row r="51" spans="1:58" ht="240.75" customHeight="1" x14ac:dyDescent="0.2">
      <c r="A51" s="590" t="s">
        <v>158</v>
      </c>
      <c r="B51" s="261" t="s">
        <v>149</v>
      </c>
      <c r="C51" s="60" t="s">
        <v>150</v>
      </c>
      <c r="D51" s="122" t="s">
        <v>12</v>
      </c>
      <c r="E51" s="254" t="s">
        <v>7</v>
      </c>
      <c r="F51" s="158" t="s">
        <v>69</v>
      </c>
      <c r="G51" s="158">
        <v>333420.5</v>
      </c>
      <c r="H51" s="158">
        <v>298839.8</v>
      </c>
      <c r="I51" s="158">
        <v>314678.3</v>
      </c>
      <c r="J51" s="158">
        <v>330412.2</v>
      </c>
      <c r="K51" s="158">
        <v>330412.2</v>
      </c>
      <c r="L51" s="248" t="s">
        <v>124</v>
      </c>
      <c r="M51" s="135"/>
      <c r="N51" s="135"/>
      <c r="O51" s="135"/>
      <c r="P51" s="135"/>
      <c r="Q51" s="135"/>
      <c r="R51" s="135"/>
    </row>
    <row r="52" spans="1:58" ht="209.25" customHeight="1" x14ac:dyDescent="0.2">
      <c r="A52" s="591"/>
      <c r="B52" s="588" t="s">
        <v>373</v>
      </c>
      <c r="C52" s="45" t="s">
        <v>313</v>
      </c>
      <c r="D52" s="122" t="s">
        <v>12</v>
      </c>
      <c r="E52" s="254" t="s">
        <v>7</v>
      </c>
      <c r="F52" s="158" t="s">
        <v>69</v>
      </c>
      <c r="G52" s="158">
        <v>362389.1</v>
      </c>
      <c r="H52" s="158">
        <v>398250</v>
      </c>
      <c r="I52" s="158">
        <v>419357.3</v>
      </c>
      <c r="J52" s="158">
        <v>440325.2</v>
      </c>
      <c r="K52" s="158">
        <v>440325.2</v>
      </c>
      <c r="L52" s="248" t="s">
        <v>125</v>
      </c>
    </row>
    <row r="53" spans="1:58" ht="216" customHeight="1" x14ac:dyDescent="0.2">
      <c r="A53" s="591"/>
      <c r="B53" s="589"/>
      <c r="C53" s="45" t="s">
        <v>152</v>
      </c>
      <c r="D53" s="122" t="s">
        <v>12</v>
      </c>
      <c r="E53" s="254" t="s">
        <v>126</v>
      </c>
      <c r="F53" s="158" t="s">
        <v>69</v>
      </c>
      <c r="G53" s="51">
        <v>158.9</v>
      </c>
      <c r="H53" s="51">
        <v>144.6</v>
      </c>
      <c r="I53" s="51">
        <v>152.30000000000001</v>
      </c>
      <c r="J53" s="51">
        <v>159.9</v>
      </c>
      <c r="K53" s="51">
        <v>159.9</v>
      </c>
      <c r="L53" s="248" t="s">
        <v>153</v>
      </c>
    </row>
    <row r="54" spans="1:58" ht="181.5" customHeight="1" x14ac:dyDescent="0.2">
      <c r="A54" s="591"/>
      <c r="B54" s="589"/>
      <c r="C54" s="258" t="s">
        <v>151</v>
      </c>
      <c r="D54" s="259" t="s">
        <v>12</v>
      </c>
      <c r="E54" s="255" t="s">
        <v>126</v>
      </c>
      <c r="F54" s="260" t="s">
        <v>69</v>
      </c>
      <c r="G54" s="51">
        <v>23950.7</v>
      </c>
      <c r="H54" s="51">
        <v>25063.200000000001</v>
      </c>
      <c r="I54" s="51">
        <v>26391.5</v>
      </c>
      <c r="J54" s="51">
        <v>27711.1</v>
      </c>
      <c r="K54" s="51">
        <v>27711.1</v>
      </c>
      <c r="L54" s="248" t="s">
        <v>132</v>
      </c>
    </row>
    <row r="55" spans="1:58" ht="141" customHeight="1" x14ac:dyDescent="0.2">
      <c r="A55" s="591"/>
      <c r="B55" s="257" t="s">
        <v>436</v>
      </c>
      <c r="C55" s="249" t="s">
        <v>513</v>
      </c>
      <c r="D55" s="597" t="s">
        <v>12</v>
      </c>
      <c r="E55" s="588" t="s">
        <v>7</v>
      </c>
      <c r="F55" s="601" t="s">
        <v>15</v>
      </c>
      <c r="G55" s="146">
        <f>G56+G57</f>
        <v>1087.2</v>
      </c>
      <c r="H55" s="163">
        <f t="shared" ref="H55:K55" si="3">H56+H57</f>
        <v>1485.8</v>
      </c>
      <c r="I55" s="50">
        <f t="shared" si="3"/>
        <v>1878</v>
      </c>
      <c r="J55" s="163">
        <f t="shared" si="3"/>
        <v>2377.1999999999998</v>
      </c>
      <c r="K55" s="163">
        <f t="shared" si="3"/>
        <v>2377.1999999999998</v>
      </c>
      <c r="L55" s="604" t="s">
        <v>448</v>
      </c>
    </row>
    <row r="56" spans="1:58" ht="68.25" customHeight="1" x14ac:dyDescent="0.2">
      <c r="A56" s="591"/>
      <c r="B56" s="252"/>
      <c r="C56" s="161" t="s">
        <v>418</v>
      </c>
      <c r="D56" s="598"/>
      <c r="E56" s="589"/>
      <c r="F56" s="602"/>
      <c r="G56" s="164">
        <v>1.5</v>
      </c>
      <c r="H56" s="164">
        <v>2.2000000000000002</v>
      </c>
      <c r="I56" s="164">
        <v>2.7</v>
      </c>
      <c r="J56" s="164">
        <v>3.2</v>
      </c>
      <c r="K56" s="164">
        <v>3.2</v>
      </c>
      <c r="L56" s="605"/>
    </row>
    <row r="57" spans="1:58" ht="18" customHeight="1" x14ac:dyDescent="0.2">
      <c r="A57" s="591"/>
      <c r="B57" s="252"/>
      <c r="C57" s="162" t="s">
        <v>417</v>
      </c>
      <c r="D57" s="599"/>
      <c r="E57" s="600"/>
      <c r="F57" s="603"/>
      <c r="G57" s="164">
        <v>1085.7</v>
      </c>
      <c r="H57" s="165">
        <v>1483.6</v>
      </c>
      <c r="I57" s="165">
        <v>1875.3</v>
      </c>
      <c r="J57" s="165">
        <v>2374</v>
      </c>
      <c r="K57" s="165">
        <v>2374</v>
      </c>
      <c r="L57" s="606"/>
    </row>
    <row r="58" spans="1:58" ht="144" customHeight="1" x14ac:dyDescent="0.2">
      <c r="A58" s="591"/>
      <c r="B58" s="252"/>
      <c r="C58" s="273" t="s">
        <v>449</v>
      </c>
      <c r="D58" s="259" t="s">
        <v>12</v>
      </c>
      <c r="E58" s="256" t="s">
        <v>374</v>
      </c>
      <c r="F58" s="260" t="s">
        <v>15</v>
      </c>
      <c r="G58" s="51">
        <v>24000</v>
      </c>
      <c r="H58" s="51">
        <v>25488</v>
      </c>
      <c r="I58" s="51">
        <v>26838.9</v>
      </c>
      <c r="J58" s="51">
        <v>28180.799999999999</v>
      </c>
      <c r="K58" s="51">
        <v>28180.799999999999</v>
      </c>
      <c r="L58" s="248" t="s">
        <v>450</v>
      </c>
    </row>
    <row r="59" spans="1:58" ht="138" customHeight="1" x14ac:dyDescent="0.2">
      <c r="A59" s="591"/>
      <c r="B59" s="252"/>
      <c r="C59" s="274" t="s">
        <v>451</v>
      </c>
      <c r="D59" s="259" t="s">
        <v>12</v>
      </c>
      <c r="E59" s="275" t="s">
        <v>374</v>
      </c>
      <c r="F59" s="260" t="s">
        <v>15</v>
      </c>
      <c r="G59" s="51">
        <v>1269.7</v>
      </c>
      <c r="H59" s="51">
        <v>2581</v>
      </c>
      <c r="I59" s="51">
        <v>2717.8</v>
      </c>
      <c r="J59" s="51">
        <v>2853.7</v>
      </c>
      <c r="K59" s="51">
        <v>2853.7</v>
      </c>
      <c r="L59" s="248" t="s">
        <v>452</v>
      </c>
    </row>
    <row r="60" spans="1:58" ht="171" customHeight="1" x14ac:dyDescent="0.2">
      <c r="A60" s="591"/>
      <c r="B60" s="253"/>
      <c r="C60" s="274" t="s">
        <v>511</v>
      </c>
      <c r="D60" s="259" t="s">
        <v>12</v>
      </c>
      <c r="E60" s="275" t="s">
        <v>479</v>
      </c>
      <c r="F60" s="260" t="s">
        <v>15</v>
      </c>
      <c r="G60" s="51">
        <v>0</v>
      </c>
      <c r="H60" s="51">
        <v>1000</v>
      </c>
      <c r="I60" s="51">
        <v>1053</v>
      </c>
      <c r="J60" s="51">
        <v>1105.7</v>
      </c>
      <c r="K60" s="51">
        <v>1105.7</v>
      </c>
      <c r="L60" s="250" t="s">
        <v>435</v>
      </c>
    </row>
    <row r="61" spans="1:58" s="6" customFormat="1" ht="51.75" customHeight="1" x14ac:dyDescent="0.2">
      <c r="A61" s="592"/>
      <c r="B61" s="593" t="s">
        <v>27</v>
      </c>
      <c r="C61" s="593"/>
      <c r="D61" s="593"/>
      <c r="E61" s="593"/>
      <c r="F61" s="51"/>
      <c r="G61" s="251">
        <f>G51+G52+G53+G54+G55+G58+G60+G59</f>
        <v>746276.09999999986</v>
      </c>
      <c r="H61" s="251">
        <f t="shared" ref="H61:K61" si="4">H51+H52+H53+H54+H55+H58+H60+H59</f>
        <v>752852.4</v>
      </c>
      <c r="I61" s="251">
        <f t="shared" si="4"/>
        <v>793067.10000000009</v>
      </c>
      <c r="J61" s="251">
        <f t="shared" si="4"/>
        <v>833125.79999999993</v>
      </c>
      <c r="K61" s="251">
        <f t="shared" si="4"/>
        <v>833125.79999999993</v>
      </c>
      <c r="L61" s="18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row>
    <row r="62" spans="1:58" s="6" customFormat="1" ht="70.5" customHeight="1" x14ac:dyDescent="0.2">
      <c r="A62" s="67"/>
      <c r="B62" s="511" t="s">
        <v>159</v>
      </c>
      <c r="C62" s="594"/>
      <c r="D62" s="512"/>
      <c r="E62" s="512"/>
      <c r="F62" s="594"/>
      <c r="G62" s="594"/>
      <c r="H62" s="594"/>
      <c r="I62" s="594"/>
      <c r="J62" s="594"/>
      <c r="K62" s="594"/>
      <c r="L62" s="513"/>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219" customHeight="1" x14ac:dyDescent="0.2">
      <c r="A63" s="444" t="s">
        <v>9</v>
      </c>
      <c r="B63" s="595" t="s">
        <v>160</v>
      </c>
      <c r="C63" s="265" t="s">
        <v>161</v>
      </c>
      <c r="D63" s="543" t="s">
        <v>12</v>
      </c>
      <c r="E63" s="553" t="s">
        <v>127</v>
      </c>
      <c r="F63" s="271" t="s">
        <v>15</v>
      </c>
      <c r="G63" s="270">
        <v>492.6</v>
      </c>
      <c r="H63" s="420">
        <v>536.4</v>
      </c>
      <c r="I63" s="270">
        <v>241.1</v>
      </c>
      <c r="J63" s="270">
        <v>253.2</v>
      </c>
      <c r="K63" s="268">
        <v>253.2</v>
      </c>
      <c r="L63" s="596" t="s">
        <v>133</v>
      </c>
      <c r="M63" s="133"/>
      <c r="N63" s="133"/>
      <c r="O63" s="133"/>
      <c r="P63" s="133"/>
      <c r="Q63" s="133"/>
      <c r="R63" s="134"/>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531"/>
      <c r="B64" s="595"/>
      <c r="C64" s="267"/>
      <c r="D64" s="544"/>
      <c r="E64" s="555"/>
      <c r="F64" s="283" t="s">
        <v>478</v>
      </c>
      <c r="G64" s="276">
        <v>277.10000000000002</v>
      </c>
      <c r="H64" s="276">
        <v>236.4</v>
      </c>
      <c r="I64" s="276"/>
      <c r="J64" s="276"/>
      <c r="K64" s="269"/>
      <c r="L64" s="596"/>
      <c r="M64" s="133"/>
      <c r="N64" s="133"/>
      <c r="O64" s="133"/>
      <c r="P64" s="133"/>
      <c r="Q64" s="133"/>
      <c r="R64" s="134"/>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8.25" customHeight="1" x14ac:dyDescent="0.2">
      <c r="A65" s="531"/>
      <c r="B65" s="505"/>
      <c r="C65" s="266" t="s">
        <v>419</v>
      </c>
      <c r="D65" s="46" t="s">
        <v>12</v>
      </c>
      <c r="E65" s="56" t="s">
        <v>127</v>
      </c>
      <c r="F65" s="262" t="s">
        <v>15</v>
      </c>
      <c r="G65" s="262">
        <v>156.6</v>
      </c>
      <c r="H65" s="419">
        <v>214</v>
      </c>
      <c r="I65" s="262">
        <v>225.4</v>
      </c>
      <c r="J65" s="262">
        <v>236.7</v>
      </c>
      <c r="K65" s="262">
        <v>236.7</v>
      </c>
      <c r="L65" s="440"/>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24.25" customHeight="1" x14ac:dyDescent="0.2">
      <c r="A66" s="531"/>
      <c r="B66" s="505"/>
      <c r="C66" s="56" t="s">
        <v>162</v>
      </c>
      <c r="D66" s="46" t="s">
        <v>12</v>
      </c>
      <c r="E66" s="56" t="s">
        <v>127</v>
      </c>
      <c r="F66" s="58" t="s">
        <v>69</v>
      </c>
      <c r="G66" s="58">
        <v>33905.199999999997</v>
      </c>
      <c r="H66" s="58">
        <v>37633.9</v>
      </c>
      <c r="I66" s="58">
        <v>39628.5</v>
      </c>
      <c r="J66" s="58">
        <v>41609.9</v>
      </c>
      <c r="K66" s="58">
        <v>41609.9</v>
      </c>
      <c r="L66" s="440"/>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68.25" customHeight="1" x14ac:dyDescent="0.2">
      <c r="A67" s="445"/>
      <c r="B67" s="559" t="s">
        <v>27</v>
      </c>
      <c r="C67" s="560"/>
      <c r="D67" s="560"/>
      <c r="E67" s="561"/>
      <c r="F67" s="50"/>
      <c r="G67" s="159">
        <f>G63+G65+G66</f>
        <v>34554.399999999994</v>
      </c>
      <c r="H67" s="159">
        <f t="shared" ref="H67:K67" si="5">H63+H65+H66</f>
        <v>38384.300000000003</v>
      </c>
      <c r="I67" s="159">
        <f t="shared" si="5"/>
        <v>40095</v>
      </c>
      <c r="J67" s="159">
        <f t="shared" si="5"/>
        <v>42099.8</v>
      </c>
      <c r="K67" s="159">
        <f t="shared" si="5"/>
        <v>42099.8</v>
      </c>
      <c r="L67" s="52"/>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54" customHeight="1" x14ac:dyDescent="0.2">
      <c r="A68" s="493" t="s">
        <v>163</v>
      </c>
      <c r="B68" s="495"/>
      <c r="C68" s="495"/>
      <c r="D68" s="495"/>
      <c r="E68" s="495"/>
      <c r="F68" s="495"/>
      <c r="G68" s="495"/>
      <c r="H68" s="495"/>
      <c r="I68" s="495"/>
      <c r="J68" s="495"/>
      <c r="K68" s="495"/>
      <c r="L68" s="586"/>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285.75" customHeight="1" x14ac:dyDescent="0.2">
      <c r="A69" s="552" t="s">
        <v>269</v>
      </c>
      <c r="B69" s="553" t="s">
        <v>168</v>
      </c>
      <c r="C69" s="60" t="s">
        <v>529</v>
      </c>
      <c r="D69" s="46" t="s">
        <v>12</v>
      </c>
      <c r="E69" s="56" t="s">
        <v>128</v>
      </c>
      <c r="F69" s="131" t="s">
        <v>135</v>
      </c>
      <c r="G69" s="51">
        <v>0</v>
      </c>
      <c r="H69" s="68">
        <v>0</v>
      </c>
      <c r="I69" s="68">
        <v>0</v>
      </c>
      <c r="J69" s="68">
        <v>0</v>
      </c>
      <c r="K69" s="68">
        <v>0</v>
      </c>
      <c r="L69" s="556" t="s">
        <v>129</v>
      </c>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32.5" customHeight="1" x14ac:dyDescent="0.2">
      <c r="A70" s="550"/>
      <c r="B70" s="554"/>
      <c r="C70" s="60" t="s">
        <v>169</v>
      </c>
      <c r="D70" s="46" t="s">
        <v>12</v>
      </c>
      <c r="E70" s="56" t="s">
        <v>128</v>
      </c>
      <c r="F70" s="131" t="s">
        <v>69</v>
      </c>
      <c r="G70" s="51">
        <v>1933.8</v>
      </c>
      <c r="H70" s="68">
        <v>2046</v>
      </c>
      <c r="I70" s="68">
        <v>2154.5</v>
      </c>
      <c r="J70" s="68">
        <v>2262.1999999999998</v>
      </c>
      <c r="K70" s="68">
        <v>2262.1999999999998</v>
      </c>
      <c r="L70" s="55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29.5" customHeight="1" x14ac:dyDescent="0.2">
      <c r="A71" s="550"/>
      <c r="B71" s="555"/>
      <c r="C71" s="60" t="s">
        <v>170</v>
      </c>
      <c r="D71" s="46" t="s">
        <v>12</v>
      </c>
      <c r="E71" s="56" t="s">
        <v>128</v>
      </c>
      <c r="F71" s="131" t="s">
        <v>69</v>
      </c>
      <c r="G71" s="51">
        <v>515.70000000000005</v>
      </c>
      <c r="H71" s="68">
        <v>547.70000000000005</v>
      </c>
      <c r="I71" s="68">
        <v>576.70000000000005</v>
      </c>
      <c r="J71" s="68">
        <v>605.5</v>
      </c>
      <c r="K71" s="68">
        <v>605.5</v>
      </c>
      <c r="L71" s="558"/>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51" customHeight="1" x14ac:dyDescent="0.2">
      <c r="A72" s="551"/>
      <c r="B72" s="559" t="s">
        <v>27</v>
      </c>
      <c r="C72" s="560"/>
      <c r="D72" s="560"/>
      <c r="E72" s="561"/>
      <c r="F72" s="49"/>
      <c r="G72" s="159">
        <f>G71+G70+G69</f>
        <v>2449.5</v>
      </c>
      <c r="H72" s="159">
        <f t="shared" ref="H72:K72" si="6">H71+H70+H69</f>
        <v>2593.6999999999998</v>
      </c>
      <c r="I72" s="159">
        <f t="shared" si="6"/>
        <v>2731.2</v>
      </c>
      <c r="J72" s="159">
        <f t="shared" si="6"/>
        <v>2867.7</v>
      </c>
      <c r="K72" s="159">
        <f t="shared" si="6"/>
        <v>2867.7</v>
      </c>
      <c r="L72" s="69"/>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ht="29.25" customHeight="1" x14ac:dyDescent="0.2">
      <c r="A73" s="562" t="s">
        <v>164</v>
      </c>
      <c r="B73" s="494"/>
      <c r="C73" s="563"/>
      <c r="D73" s="563"/>
      <c r="E73" s="563"/>
      <c r="F73" s="563"/>
      <c r="G73" s="563"/>
      <c r="H73" s="563"/>
      <c r="I73" s="563"/>
      <c r="J73" s="563"/>
      <c r="K73" s="563"/>
      <c r="L73" s="564"/>
    </row>
    <row r="74" spans="1:58" ht="387" customHeight="1" x14ac:dyDescent="0.2">
      <c r="A74" s="565" t="s">
        <v>270</v>
      </c>
      <c r="B74" s="492" t="s">
        <v>369</v>
      </c>
      <c r="C74" s="569" t="s">
        <v>171</v>
      </c>
      <c r="D74" s="571" t="s">
        <v>12</v>
      </c>
      <c r="E74" s="571" t="s">
        <v>10</v>
      </c>
      <c r="F74" s="573" t="s">
        <v>15</v>
      </c>
      <c r="G74" s="537">
        <v>25071</v>
      </c>
      <c r="H74" s="537">
        <v>29833.599999999999</v>
      </c>
      <c r="I74" s="537">
        <v>32525.1</v>
      </c>
      <c r="J74" s="537">
        <v>34672.6</v>
      </c>
      <c r="K74" s="537">
        <v>34672.6</v>
      </c>
      <c r="L74" s="539" t="s">
        <v>21</v>
      </c>
    </row>
    <row r="75" spans="1:58" ht="5.25" customHeight="1" x14ac:dyDescent="0.2">
      <c r="A75" s="566"/>
      <c r="B75" s="492"/>
      <c r="C75" s="570"/>
      <c r="D75" s="572"/>
      <c r="E75" s="572"/>
      <c r="F75" s="574"/>
      <c r="G75" s="538"/>
      <c r="H75" s="538"/>
      <c r="I75" s="538"/>
      <c r="J75" s="538"/>
      <c r="K75" s="538"/>
      <c r="L75" s="540"/>
    </row>
    <row r="76" spans="1:58" ht="92.25" customHeight="1" x14ac:dyDescent="0.2">
      <c r="A76" s="566"/>
      <c r="B76" s="625" t="s">
        <v>370</v>
      </c>
      <c r="C76" s="377" t="s">
        <v>293</v>
      </c>
      <c r="D76" s="378" t="s">
        <v>12</v>
      </c>
      <c r="E76" s="629" t="s">
        <v>134</v>
      </c>
      <c r="F76" s="379" t="s">
        <v>15</v>
      </c>
      <c r="G76" s="380">
        <v>6007.7</v>
      </c>
      <c r="H76" s="381">
        <v>6938.9</v>
      </c>
      <c r="I76" s="381">
        <v>7571.5</v>
      </c>
      <c r="J76" s="381">
        <v>8075.1</v>
      </c>
      <c r="K76" s="382">
        <v>8075.1</v>
      </c>
      <c r="L76" s="627" t="s">
        <v>173</v>
      </c>
    </row>
    <row r="77" spans="1:58" ht="183.75" customHeight="1" x14ac:dyDescent="0.2">
      <c r="A77" s="566"/>
      <c r="B77" s="626"/>
      <c r="C77" s="383" t="s">
        <v>505</v>
      </c>
      <c r="D77" s="571">
        <v>2021</v>
      </c>
      <c r="E77" s="572"/>
      <c r="F77" s="573" t="s">
        <v>510</v>
      </c>
      <c r="G77" s="374">
        <f>G78+G79+G80+G81</f>
        <v>900</v>
      </c>
      <c r="H77" s="374">
        <f>H78+H79+H80+H81</f>
        <v>0</v>
      </c>
      <c r="I77" s="374">
        <f>I78+I79+I80+I81</f>
        <v>0</v>
      </c>
      <c r="J77" s="374">
        <f>J78+J79+J80+J81</f>
        <v>0</v>
      </c>
      <c r="K77" s="384">
        <f>K78+K79+K80+K81</f>
        <v>0</v>
      </c>
      <c r="L77" s="628"/>
    </row>
    <row r="78" spans="1:58" ht="51" customHeight="1" x14ac:dyDescent="0.2">
      <c r="A78" s="566"/>
      <c r="B78" s="626"/>
      <c r="C78" s="385" t="s">
        <v>506</v>
      </c>
      <c r="D78" s="572"/>
      <c r="E78" s="572"/>
      <c r="F78" s="574"/>
      <c r="G78" s="369">
        <v>15</v>
      </c>
      <c r="H78" s="370">
        <v>0</v>
      </c>
      <c r="I78" s="370">
        <v>0</v>
      </c>
      <c r="J78" s="370">
        <v>0</v>
      </c>
      <c r="K78" s="386">
        <v>0</v>
      </c>
      <c r="L78" s="628"/>
    </row>
    <row r="79" spans="1:58" ht="50.25" customHeight="1" x14ac:dyDescent="0.2">
      <c r="A79" s="566"/>
      <c r="B79" s="626"/>
      <c r="C79" s="385" t="s">
        <v>507</v>
      </c>
      <c r="D79" s="572"/>
      <c r="E79" s="572"/>
      <c r="F79" s="574"/>
      <c r="G79" s="369">
        <v>15</v>
      </c>
      <c r="H79" s="370">
        <v>0</v>
      </c>
      <c r="I79" s="370">
        <v>0</v>
      </c>
      <c r="J79" s="370">
        <v>0</v>
      </c>
      <c r="K79" s="386">
        <v>0</v>
      </c>
      <c r="L79" s="628"/>
    </row>
    <row r="80" spans="1:58" ht="36" customHeight="1" x14ac:dyDescent="0.2">
      <c r="A80" s="566"/>
      <c r="B80" s="626"/>
      <c r="C80" s="385" t="s">
        <v>508</v>
      </c>
      <c r="D80" s="572"/>
      <c r="E80" s="572"/>
      <c r="F80" s="574"/>
      <c r="G80" s="369">
        <v>370</v>
      </c>
      <c r="H80" s="370">
        <v>0</v>
      </c>
      <c r="I80" s="370">
        <v>0</v>
      </c>
      <c r="J80" s="370">
        <v>0</v>
      </c>
      <c r="K80" s="386">
        <v>0</v>
      </c>
      <c r="L80" s="628"/>
    </row>
    <row r="81" spans="1:12" ht="39.75" customHeight="1" x14ac:dyDescent="0.2">
      <c r="A81" s="566"/>
      <c r="B81" s="626"/>
      <c r="C81" s="375" t="s">
        <v>509</v>
      </c>
      <c r="D81" s="624"/>
      <c r="E81" s="630"/>
      <c r="F81" s="623"/>
      <c r="G81" s="387">
        <v>500</v>
      </c>
      <c r="H81" s="387">
        <v>0</v>
      </c>
      <c r="I81" s="387">
        <v>0</v>
      </c>
      <c r="J81" s="387">
        <v>0</v>
      </c>
      <c r="K81" s="388">
        <v>0</v>
      </c>
      <c r="L81" s="628"/>
    </row>
    <row r="82" spans="1:12" ht="108.75" customHeight="1" x14ac:dyDescent="0.2">
      <c r="A82" s="566"/>
      <c r="B82" s="436" t="s">
        <v>530</v>
      </c>
      <c r="C82" s="264" t="s">
        <v>531</v>
      </c>
      <c r="D82" s="438" t="s">
        <v>525</v>
      </c>
      <c r="E82" s="433" t="s">
        <v>548</v>
      </c>
      <c r="F82" s="480" t="s">
        <v>492</v>
      </c>
      <c r="G82" s="408"/>
      <c r="H82" s="408">
        <v>5970.3</v>
      </c>
      <c r="I82" s="408">
        <v>6387.5</v>
      </c>
      <c r="J82" s="408">
        <v>6796.3</v>
      </c>
      <c r="K82" s="409">
        <v>6796.3</v>
      </c>
      <c r="L82" s="621" t="s">
        <v>547</v>
      </c>
    </row>
    <row r="83" spans="1:12" ht="237" customHeight="1" x14ac:dyDescent="0.2">
      <c r="A83" s="566"/>
      <c r="B83" s="437"/>
      <c r="C83" s="264" t="s">
        <v>532</v>
      </c>
      <c r="D83" s="439"/>
      <c r="E83" s="433" t="s">
        <v>549</v>
      </c>
      <c r="F83" s="481"/>
      <c r="G83" s="408"/>
      <c r="H83" s="408"/>
      <c r="I83" s="408"/>
      <c r="J83" s="408"/>
      <c r="K83" s="409"/>
      <c r="L83" s="622"/>
    </row>
    <row r="84" spans="1:12" ht="247.5" customHeight="1" x14ac:dyDescent="0.2">
      <c r="A84" s="566"/>
      <c r="B84" s="437"/>
      <c r="C84" s="264" t="s">
        <v>533</v>
      </c>
      <c r="D84" s="439"/>
      <c r="E84" s="433" t="s">
        <v>550</v>
      </c>
      <c r="F84" s="481"/>
      <c r="G84" s="408"/>
      <c r="H84" s="408"/>
      <c r="I84" s="408"/>
      <c r="J84" s="408"/>
      <c r="K84" s="409"/>
      <c r="L84" s="622"/>
    </row>
    <row r="85" spans="1:12" ht="168.75" customHeight="1" x14ac:dyDescent="0.2">
      <c r="A85" s="566"/>
      <c r="B85" s="437"/>
      <c r="C85" s="264" t="s">
        <v>534</v>
      </c>
      <c r="D85" s="439"/>
      <c r="E85" s="433" t="s">
        <v>548</v>
      </c>
      <c r="F85" s="481"/>
      <c r="G85" s="408"/>
      <c r="H85" s="408"/>
      <c r="I85" s="408"/>
      <c r="J85" s="408"/>
      <c r="K85" s="409"/>
      <c r="L85" s="622"/>
    </row>
    <row r="86" spans="1:12" ht="171" customHeight="1" x14ac:dyDescent="0.2">
      <c r="A86" s="566"/>
      <c r="B86" s="437"/>
      <c r="C86" s="264" t="s">
        <v>535</v>
      </c>
      <c r="D86" s="439"/>
      <c r="E86" s="433" t="s">
        <v>551</v>
      </c>
      <c r="F86" s="481"/>
      <c r="G86" s="376"/>
      <c r="H86" s="376"/>
      <c r="I86" s="376"/>
      <c r="J86" s="376"/>
      <c r="K86" s="389"/>
      <c r="L86" s="622"/>
    </row>
    <row r="87" spans="1:12" ht="220.5" customHeight="1" x14ac:dyDescent="0.2">
      <c r="A87" s="566"/>
      <c r="B87" s="437"/>
      <c r="C87" s="264" t="s">
        <v>536</v>
      </c>
      <c r="D87" s="439"/>
      <c r="E87" s="433" t="s">
        <v>552</v>
      </c>
      <c r="F87" s="481"/>
      <c r="G87" s="376"/>
      <c r="H87" s="376"/>
      <c r="I87" s="376"/>
      <c r="J87" s="376"/>
      <c r="K87" s="389"/>
      <c r="L87" s="622"/>
    </row>
    <row r="88" spans="1:12" ht="183.75" customHeight="1" x14ac:dyDescent="0.2">
      <c r="A88" s="566"/>
      <c r="B88" s="437"/>
      <c r="C88" s="264" t="s">
        <v>537</v>
      </c>
      <c r="D88" s="439"/>
      <c r="E88" s="433" t="s">
        <v>553</v>
      </c>
      <c r="F88" s="481"/>
      <c r="G88" s="376"/>
      <c r="H88" s="376"/>
      <c r="I88" s="376"/>
      <c r="J88" s="376"/>
      <c r="K88" s="389"/>
      <c r="L88" s="622"/>
    </row>
    <row r="89" spans="1:12" ht="180.75" customHeight="1" x14ac:dyDescent="0.2">
      <c r="A89" s="566"/>
      <c r="B89" s="437"/>
      <c r="C89" s="264" t="s">
        <v>538</v>
      </c>
      <c r="D89" s="439"/>
      <c r="E89" s="433" t="s">
        <v>554</v>
      </c>
      <c r="F89" s="481"/>
      <c r="G89" s="376"/>
      <c r="H89" s="376"/>
      <c r="I89" s="376"/>
      <c r="J89" s="376"/>
      <c r="K89" s="389"/>
      <c r="L89" s="622"/>
    </row>
    <row r="90" spans="1:12" ht="242.25" customHeight="1" x14ac:dyDescent="0.2">
      <c r="A90" s="566"/>
      <c r="B90" s="437"/>
      <c r="C90" s="264" t="s">
        <v>539</v>
      </c>
      <c r="D90" s="439"/>
      <c r="E90" s="433" t="s">
        <v>555</v>
      </c>
      <c r="F90" s="481"/>
      <c r="G90" s="376"/>
      <c r="H90" s="376"/>
      <c r="I90" s="376"/>
      <c r="J90" s="376"/>
      <c r="K90" s="389"/>
      <c r="L90" s="622"/>
    </row>
    <row r="91" spans="1:12" ht="168" customHeight="1" x14ac:dyDescent="0.2">
      <c r="A91" s="566"/>
      <c r="B91" s="437"/>
      <c r="C91" s="264" t="s">
        <v>562</v>
      </c>
      <c r="D91" s="439"/>
      <c r="E91" s="433" t="s">
        <v>556</v>
      </c>
      <c r="F91" s="481"/>
      <c r="G91" s="408"/>
      <c r="H91" s="408">
        <v>591.79999999999995</v>
      </c>
      <c r="I91" s="408">
        <v>768.2</v>
      </c>
      <c r="J91" s="408">
        <v>818.8</v>
      </c>
      <c r="K91" s="409">
        <v>818.8</v>
      </c>
      <c r="L91" s="622"/>
    </row>
    <row r="92" spans="1:12" ht="172.5" customHeight="1" x14ac:dyDescent="0.2">
      <c r="A92" s="566"/>
      <c r="B92" s="437"/>
      <c r="C92" s="264" t="s">
        <v>564</v>
      </c>
      <c r="D92" s="439"/>
      <c r="E92" s="433" t="s">
        <v>548</v>
      </c>
      <c r="F92" s="481"/>
      <c r="G92" s="376"/>
      <c r="H92" s="376"/>
      <c r="I92" s="376"/>
      <c r="J92" s="376"/>
      <c r="K92" s="389"/>
      <c r="L92" s="622"/>
    </row>
    <row r="93" spans="1:12" ht="220.5" customHeight="1" x14ac:dyDescent="0.2">
      <c r="A93" s="566"/>
      <c r="B93" s="437"/>
      <c r="C93" s="434" t="s">
        <v>565</v>
      </c>
      <c r="D93" s="439"/>
      <c r="E93" s="435" t="s">
        <v>557</v>
      </c>
      <c r="F93" s="482"/>
      <c r="G93" s="391"/>
      <c r="H93" s="391"/>
      <c r="I93" s="391"/>
      <c r="J93" s="391"/>
      <c r="K93" s="392"/>
      <c r="L93" s="622"/>
    </row>
    <row r="94" spans="1:12" ht="69.75" customHeight="1" x14ac:dyDescent="0.2">
      <c r="A94" s="567"/>
      <c r="B94" s="568" t="s">
        <v>27</v>
      </c>
      <c r="C94" s="568"/>
      <c r="D94" s="568"/>
      <c r="E94" s="568"/>
      <c r="F94" s="393"/>
      <c r="G94" s="251">
        <f>G74+G76+G77+G82+G91</f>
        <v>31978.7</v>
      </c>
      <c r="H94" s="251">
        <f t="shared" ref="H94:K94" si="7">H74+H76+H77+H82+H91</f>
        <v>43334.600000000006</v>
      </c>
      <c r="I94" s="251">
        <f t="shared" si="7"/>
        <v>47252.299999999996</v>
      </c>
      <c r="J94" s="251">
        <f t="shared" si="7"/>
        <v>50362.8</v>
      </c>
      <c r="K94" s="251">
        <f t="shared" si="7"/>
        <v>50362.8</v>
      </c>
      <c r="L94" s="393"/>
    </row>
    <row r="95" spans="1:12" ht="33.75" customHeight="1" x14ac:dyDescent="0.2">
      <c r="A95" s="545" t="s">
        <v>437</v>
      </c>
      <c r="B95" s="546"/>
      <c r="C95" s="547"/>
      <c r="D95" s="546"/>
      <c r="E95" s="546"/>
      <c r="F95" s="546"/>
      <c r="G95" s="546"/>
      <c r="H95" s="546"/>
      <c r="I95" s="546"/>
      <c r="J95" s="546"/>
      <c r="K95" s="546"/>
      <c r="L95" s="548"/>
    </row>
    <row r="96" spans="1:12" ht="263.25" customHeight="1" x14ac:dyDescent="0.2">
      <c r="A96" s="316"/>
      <c r="B96" s="446" t="s">
        <v>476</v>
      </c>
      <c r="C96" s="319" t="s">
        <v>540</v>
      </c>
      <c r="D96" s="449" t="s">
        <v>12</v>
      </c>
      <c r="E96" s="452" t="s">
        <v>483</v>
      </c>
      <c r="F96" s="458" t="s">
        <v>15</v>
      </c>
      <c r="G96" s="44">
        <f>G97+G98+G99+G100+G101+G102</f>
        <v>104.3</v>
      </c>
      <c r="H96" s="44">
        <v>184.3</v>
      </c>
      <c r="I96" s="44">
        <v>194.1</v>
      </c>
      <c r="J96" s="44">
        <v>203.8</v>
      </c>
      <c r="K96" s="44">
        <v>203.8</v>
      </c>
      <c r="L96" s="455" t="s">
        <v>430</v>
      </c>
    </row>
    <row r="97" spans="1:13" ht="53.25" customHeight="1" x14ac:dyDescent="0.2">
      <c r="A97" s="390"/>
      <c r="B97" s="447"/>
      <c r="C97" s="394" t="s">
        <v>541</v>
      </c>
      <c r="D97" s="450"/>
      <c r="E97" s="453"/>
      <c r="F97" s="459"/>
      <c r="G97" s="396">
        <v>14.1</v>
      </c>
      <c r="H97" s="396">
        <v>0</v>
      </c>
      <c r="I97" s="396">
        <v>0</v>
      </c>
      <c r="J97" s="396">
        <v>0</v>
      </c>
      <c r="K97" s="396">
        <v>0</v>
      </c>
      <c r="L97" s="456"/>
    </row>
    <row r="98" spans="1:13" ht="31.5" customHeight="1" x14ac:dyDescent="0.2">
      <c r="A98" s="390"/>
      <c r="B98" s="447"/>
      <c r="C98" s="394" t="s">
        <v>542</v>
      </c>
      <c r="D98" s="450"/>
      <c r="E98" s="453"/>
      <c r="F98" s="459"/>
      <c r="G98" s="396">
        <v>14</v>
      </c>
      <c r="H98" s="396">
        <v>0</v>
      </c>
      <c r="I98" s="396">
        <v>0</v>
      </c>
      <c r="J98" s="396">
        <v>0</v>
      </c>
      <c r="K98" s="396">
        <v>0</v>
      </c>
      <c r="L98" s="456"/>
    </row>
    <row r="99" spans="1:13" ht="31.5" customHeight="1" x14ac:dyDescent="0.2">
      <c r="A99" s="390"/>
      <c r="B99" s="447"/>
      <c r="C99" s="394" t="s">
        <v>543</v>
      </c>
      <c r="D99" s="450"/>
      <c r="E99" s="453"/>
      <c r="F99" s="459"/>
      <c r="G99" s="396">
        <v>14.2</v>
      </c>
      <c r="H99" s="396">
        <v>0</v>
      </c>
      <c r="I99" s="396">
        <v>0</v>
      </c>
      <c r="J99" s="396">
        <v>0</v>
      </c>
      <c r="K99" s="396">
        <v>0</v>
      </c>
      <c r="L99" s="456"/>
    </row>
    <row r="100" spans="1:13" ht="20.25" customHeight="1" x14ac:dyDescent="0.2">
      <c r="A100" s="390"/>
      <c r="B100" s="447"/>
      <c r="C100" s="394" t="s">
        <v>544</v>
      </c>
      <c r="D100" s="450"/>
      <c r="E100" s="453"/>
      <c r="F100" s="459"/>
      <c r="G100" s="396">
        <v>25</v>
      </c>
      <c r="H100" s="396">
        <v>0</v>
      </c>
      <c r="I100" s="396">
        <v>0</v>
      </c>
      <c r="J100" s="396">
        <v>0</v>
      </c>
      <c r="K100" s="396">
        <v>0</v>
      </c>
      <c r="L100" s="456"/>
    </row>
    <row r="101" spans="1:13" ht="33" customHeight="1" x14ac:dyDescent="0.2">
      <c r="A101" s="316"/>
      <c r="B101" s="447"/>
      <c r="C101" s="394" t="s">
        <v>545</v>
      </c>
      <c r="D101" s="450"/>
      <c r="E101" s="453"/>
      <c r="F101" s="459"/>
      <c r="G101" s="396">
        <v>29.3</v>
      </c>
      <c r="H101" s="396">
        <v>0</v>
      </c>
      <c r="I101" s="396">
        <v>0</v>
      </c>
      <c r="J101" s="396">
        <v>0</v>
      </c>
      <c r="K101" s="396">
        <v>0</v>
      </c>
      <c r="L101" s="456"/>
    </row>
    <row r="102" spans="1:13" ht="37.5" customHeight="1" x14ac:dyDescent="0.2">
      <c r="A102" s="444" t="s">
        <v>271</v>
      </c>
      <c r="B102" s="448"/>
      <c r="C102" s="395" t="s">
        <v>546</v>
      </c>
      <c r="D102" s="451"/>
      <c r="E102" s="454"/>
      <c r="F102" s="460"/>
      <c r="G102" s="396">
        <v>7.7</v>
      </c>
      <c r="H102" s="396">
        <v>0</v>
      </c>
      <c r="I102" s="396">
        <v>0</v>
      </c>
      <c r="J102" s="396">
        <v>0</v>
      </c>
      <c r="K102" s="396">
        <v>0</v>
      </c>
      <c r="L102" s="457"/>
    </row>
    <row r="103" spans="1:13" ht="252.75" customHeight="1" x14ac:dyDescent="0.2">
      <c r="A103" s="531"/>
      <c r="B103" s="199" t="s">
        <v>453</v>
      </c>
      <c r="C103" s="318" t="s">
        <v>454</v>
      </c>
      <c r="D103" s="196" t="s">
        <v>12</v>
      </c>
      <c r="E103" s="197" t="s">
        <v>455</v>
      </c>
      <c r="F103" s="198" t="s">
        <v>15</v>
      </c>
      <c r="G103" s="50">
        <v>0</v>
      </c>
      <c r="H103" s="50">
        <v>10</v>
      </c>
      <c r="I103" s="50">
        <v>10.5</v>
      </c>
      <c r="J103" s="50">
        <v>11</v>
      </c>
      <c r="K103" s="50">
        <v>11</v>
      </c>
      <c r="L103" s="49" t="s">
        <v>456</v>
      </c>
    </row>
    <row r="104" spans="1:13" ht="390" customHeight="1" x14ac:dyDescent="0.2">
      <c r="A104" s="531"/>
      <c r="B104" s="61" t="s">
        <v>299</v>
      </c>
      <c r="C104" s="53" t="s">
        <v>462</v>
      </c>
      <c r="D104" s="39" t="s">
        <v>12</v>
      </c>
      <c r="E104" s="40" t="s">
        <v>461</v>
      </c>
      <c r="F104" s="47" t="s">
        <v>15</v>
      </c>
      <c r="G104" s="55">
        <v>39.799999999999997</v>
      </c>
      <c r="H104" s="55">
        <v>80</v>
      </c>
      <c r="I104" s="55">
        <v>80</v>
      </c>
      <c r="J104" s="55">
        <v>80</v>
      </c>
      <c r="K104" s="55">
        <v>80</v>
      </c>
      <c r="L104" s="47" t="s">
        <v>460</v>
      </c>
    </row>
    <row r="105" spans="1:13" ht="170.25" customHeight="1" x14ac:dyDescent="0.2">
      <c r="A105" s="531"/>
      <c r="B105" s="464" t="s">
        <v>174</v>
      </c>
      <c r="C105" s="53" t="s">
        <v>175</v>
      </c>
      <c r="D105" s="39" t="s">
        <v>12</v>
      </c>
      <c r="E105" s="40" t="s">
        <v>34</v>
      </c>
      <c r="F105" s="47" t="s">
        <v>35</v>
      </c>
      <c r="G105" s="55"/>
      <c r="H105" s="55"/>
      <c r="I105" s="55"/>
      <c r="J105" s="55"/>
      <c r="K105" s="70"/>
      <c r="L105" s="47" t="s">
        <v>19</v>
      </c>
      <c r="M105" s="2"/>
    </row>
    <row r="106" spans="1:13" ht="279.75" customHeight="1" x14ac:dyDescent="0.2">
      <c r="A106" s="531"/>
      <c r="B106" s="465"/>
      <c r="C106" s="53" t="s">
        <v>176</v>
      </c>
      <c r="D106" s="39" t="s">
        <v>12</v>
      </c>
      <c r="E106" s="53" t="s">
        <v>468</v>
      </c>
      <c r="F106" s="47" t="s">
        <v>32</v>
      </c>
      <c r="G106" s="55"/>
      <c r="H106" s="55"/>
      <c r="I106" s="55"/>
      <c r="J106" s="55"/>
      <c r="K106" s="70"/>
      <c r="L106" s="47" t="s">
        <v>467</v>
      </c>
      <c r="M106" s="2"/>
    </row>
    <row r="107" spans="1:13" ht="375" customHeight="1" x14ac:dyDescent="0.2">
      <c r="A107" s="531"/>
      <c r="B107" s="119" t="s">
        <v>319</v>
      </c>
      <c r="C107" s="53" t="s">
        <v>463</v>
      </c>
      <c r="D107" s="39" t="s">
        <v>12</v>
      </c>
      <c r="E107" s="123" t="s">
        <v>464</v>
      </c>
      <c r="F107" s="47" t="s">
        <v>32</v>
      </c>
      <c r="G107" s="55"/>
      <c r="H107" s="55"/>
      <c r="I107" s="55"/>
      <c r="J107" s="55"/>
      <c r="K107" s="70"/>
      <c r="L107" s="47" t="s">
        <v>37</v>
      </c>
      <c r="M107" s="2"/>
    </row>
    <row r="108" spans="1:13" ht="173.25" customHeight="1" x14ac:dyDescent="0.2">
      <c r="A108" s="531"/>
      <c r="B108" s="71"/>
      <c r="C108" s="53" t="s">
        <v>314</v>
      </c>
      <c r="D108" s="39" t="s">
        <v>12</v>
      </c>
      <c r="E108" s="40" t="s">
        <v>465</v>
      </c>
      <c r="F108" s="41" t="s">
        <v>15</v>
      </c>
      <c r="G108" s="55">
        <v>0</v>
      </c>
      <c r="H108" s="55">
        <v>100</v>
      </c>
      <c r="I108" s="55">
        <v>100</v>
      </c>
      <c r="J108" s="55">
        <v>100</v>
      </c>
      <c r="K108" s="55">
        <v>100</v>
      </c>
      <c r="L108" s="58" t="s">
        <v>22</v>
      </c>
      <c r="M108" s="2"/>
    </row>
    <row r="109" spans="1:13" ht="254.25" customHeight="1" x14ac:dyDescent="0.2">
      <c r="A109" s="531"/>
      <c r="B109" s="61" t="s">
        <v>324</v>
      </c>
      <c r="C109" s="53" t="s">
        <v>469</v>
      </c>
      <c r="D109" s="39" t="s">
        <v>12</v>
      </c>
      <c r="E109" s="40" t="s">
        <v>466</v>
      </c>
      <c r="F109" s="47" t="s">
        <v>32</v>
      </c>
      <c r="G109" s="55"/>
      <c r="H109" s="55"/>
      <c r="I109" s="55"/>
      <c r="J109" s="55"/>
      <c r="K109" s="70"/>
      <c r="L109" s="47" t="s">
        <v>36</v>
      </c>
      <c r="M109" s="2"/>
    </row>
    <row r="110" spans="1:13" ht="66" customHeight="1" x14ac:dyDescent="0.2">
      <c r="A110" s="445"/>
      <c r="B110" s="63" t="s">
        <v>27</v>
      </c>
      <c r="C110" s="72"/>
      <c r="D110" s="72"/>
      <c r="E110" s="73"/>
      <c r="F110" s="41"/>
      <c r="G110" s="59">
        <f>G109+G108+G107+G106+G105+G104+G103+G96</f>
        <v>144.1</v>
      </c>
      <c r="H110" s="59">
        <f t="shared" ref="H110:K110" si="8">H109+H108+H107+H106+H105+H104+H103+H96</f>
        <v>374.3</v>
      </c>
      <c r="I110" s="59">
        <f t="shared" si="8"/>
        <v>384.6</v>
      </c>
      <c r="J110" s="59">
        <f t="shared" si="8"/>
        <v>394.8</v>
      </c>
      <c r="K110" s="59">
        <f t="shared" si="8"/>
        <v>394.8</v>
      </c>
      <c r="L110" s="47"/>
      <c r="M110" s="2"/>
    </row>
    <row r="111" spans="1:13" ht="33" customHeight="1" x14ac:dyDescent="0.2">
      <c r="A111" s="549" t="s">
        <v>172</v>
      </c>
      <c r="B111" s="549"/>
      <c r="C111" s="549"/>
      <c r="D111" s="549"/>
      <c r="E111" s="549"/>
      <c r="F111" s="549"/>
      <c r="G111" s="549"/>
      <c r="H111" s="549"/>
      <c r="I111" s="549"/>
      <c r="J111" s="549"/>
      <c r="K111" s="549"/>
      <c r="L111" s="549"/>
    </row>
    <row r="112" spans="1:13" ht="350.25" customHeight="1" x14ac:dyDescent="0.2">
      <c r="A112" s="550" t="s">
        <v>268</v>
      </c>
      <c r="B112" s="464" t="s">
        <v>177</v>
      </c>
      <c r="C112" s="74" t="s">
        <v>178</v>
      </c>
      <c r="D112" s="75" t="s">
        <v>12</v>
      </c>
      <c r="E112" s="193" t="s">
        <v>358</v>
      </c>
      <c r="F112" s="77" t="s">
        <v>315</v>
      </c>
      <c r="G112" s="78"/>
      <c r="H112" s="79"/>
      <c r="I112" s="79"/>
      <c r="J112" s="79"/>
      <c r="K112" s="80"/>
      <c r="L112" s="81" t="s">
        <v>186</v>
      </c>
    </row>
    <row r="113" spans="1:12" ht="135" customHeight="1" x14ac:dyDescent="0.2">
      <c r="A113" s="550"/>
      <c r="B113" s="534"/>
      <c r="C113" s="83" t="s">
        <v>179</v>
      </c>
      <c r="D113" s="84" t="s">
        <v>12</v>
      </c>
      <c r="E113" s="194" t="s">
        <v>80</v>
      </c>
      <c r="F113" s="86" t="s">
        <v>35</v>
      </c>
      <c r="G113" s="87"/>
      <c r="H113" s="88"/>
      <c r="I113" s="88"/>
      <c r="J113" s="88"/>
      <c r="K113" s="89"/>
      <c r="L113" s="90" t="s">
        <v>114</v>
      </c>
    </row>
    <row r="114" spans="1:12" ht="339" customHeight="1" x14ac:dyDescent="0.2">
      <c r="A114" s="550"/>
      <c r="B114" s="189" t="s">
        <v>329</v>
      </c>
      <c r="C114" s="60" t="s">
        <v>180</v>
      </c>
      <c r="D114" s="192" t="s">
        <v>12</v>
      </c>
      <c r="E114" s="195" t="s">
        <v>81</v>
      </c>
      <c r="F114" s="41" t="s">
        <v>32</v>
      </c>
      <c r="G114" s="55"/>
      <c r="H114" s="62"/>
      <c r="I114" s="62"/>
      <c r="J114" s="62"/>
      <c r="K114" s="70"/>
      <c r="L114" s="190" t="s">
        <v>113</v>
      </c>
    </row>
    <row r="115" spans="1:12" ht="318" customHeight="1" x14ac:dyDescent="0.2">
      <c r="A115" s="550"/>
      <c r="B115" s="191" t="s">
        <v>181</v>
      </c>
      <c r="C115" s="74" t="s">
        <v>325</v>
      </c>
      <c r="D115" s="75" t="s">
        <v>12</v>
      </c>
      <c r="E115" s="76" t="s">
        <v>82</v>
      </c>
      <c r="F115" s="77" t="s">
        <v>35</v>
      </c>
      <c r="G115" s="78"/>
      <c r="H115" s="79"/>
      <c r="I115" s="79"/>
      <c r="J115" s="79"/>
      <c r="K115" s="80"/>
      <c r="L115" s="94" t="s">
        <v>115</v>
      </c>
    </row>
    <row r="116" spans="1:12" ht="324.75" customHeight="1" x14ac:dyDescent="0.2">
      <c r="A116" s="550"/>
      <c r="B116" s="61" t="s">
        <v>182</v>
      </c>
      <c r="C116" s="74" t="s">
        <v>183</v>
      </c>
      <c r="D116" s="75" t="s">
        <v>12</v>
      </c>
      <c r="E116" s="76" t="s">
        <v>82</v>
      </c>
      <c r="F116" s="77" t="s">
        <v>35</v>
      </c>
      <c r="G116" s="78"/>
      <c r="H116" s="79"/>
      <c r="I116" s="79"/>
      <c r="J116" s="79"/>
      <c r="K116" s="80"/>
      <c r="L116" s="47" t="s">
        <v>38</v>
      </c>
    </row>
    <row r="117" spans="1:12" ht="128.25" customHeight="1" x14ac:dyDescent="0.2">
      <c r="A117" s="550"/>
      <c r="B117" s="464" t="s">
        <v>326</v>
      </c>
      <c r="C117" s="82" t="s">
        <v>184</v>
      </c>
      <c r="D117" s="75" t="s">
        <v>12</v>
      </c>
      <c r="E117" s="76" t="s">
        <v>82</v>
      </c>
      <c r="F117" s="77" t="s">
        <v>35</v>
      </c>
      <c r="G117" s="78"/>
      <c r="H117" s="79"/>
      <c r="I117" s="79"/>
      <c r="J117" s="79"/>
      <c r="K117" s="80"/>
      <c r="L117" s="47" t="s">
        <v>116</v>
      </c>
    </row>
    <row r="118" spans="1:12" ht="153.75" customHeight="1" x14ac:dyDescent="0.2">
      <c r="A118" s="550"/>
      <c r="B118" s="534"/>
      <c r="C118" s="74" t="s">
        <v>260</v>
      </c>
      <c r="D118" s="75" t="s">
        <v>12</v>
      </c>
      <c r="E118" s="76" t="s">
        <v>82</v>
      </c>
      <c r="F118" s="77" t="s">
        <v>35</v>
      </c>
      <c r="G118" s="78"/>
      <c r="H118" s="79"/>
      <c r="I118" s="79"/>
      <c r="J118" s="79"/>
      <c r="K118" s="80"/>
      <c r="L118" s="47" t="s">
        <v>117</v>
      </c>
    </row>
    <row r="119" spans="1:12" ht="217.5" customHeight="1" x14ac:dyDescent="0.2">
      <c r="A119" s="550"/>
      <c r="B119" s="534"/>
      <c r="C119" s="74" t="s">
        <v>259</v>
      </c>
      <c r="D119" s="75" t="s">
        <v>12</v>
      </c>
      <c r="E119" s="76" t="s">
        <v>82</v>
      </c>
      <c r="F119" s="77" t="s">
        <v>35</v>
      </c>
      <c r="G119" s="78"/>
      <c r="H119" s="79"/>
      <c r="I119" s="79"/>
      <c r="J119" s="79"/>
      <c r="K119" s="80"/>
      <c r="L119" s="47" t="s">
        <v>39</v>
      </c>
    </row>
    <row r="120" spans="1:12" ht="229.5" customHeight="1" x14ac:dyDescent="0.2">
      <c r="A120" s="550"/>
      <c r="B120" s="465"/>
      <c r="C120" s="74" t="s">
        <v>185</v>
      </c>
      <c r="D120" s="75" t="s">
        <v>12</v>
      </c>
      <c r="E120" s="76" t="s">
        <v>330</v>
      </c>
      <c r="F120" s="77" t="s">
        <v>35</v>
      </c>
      <c r="G120" s="78"/>
      <c r="H120" s="79"/>
      <c r="I120" s="79"/>
      <c r="J120" s="79"/>
      <c r="K120" s="80"/>
      <c r="L120" s="47" t="s">
        <v>39</v>
      </c>
    </row>
    <row r="121" spans="1:12" ht="408.75" customHeight="1" x14ac:dyDescent="0.2">
      <c r="A121" s="550"/>
      <c r="B121" s="61" t="s">
        <v>372</v>
      </c>
      <c r="C121" s="83" t="s">
        <v>327</v>
      </c>
      <c r="D121" s="84" t="s">
        <v>12</v>
      </c>
      <c r="E121" s="85" t="s">
        <v>40</v>
      </c>
      <c r="F121" s="86" t="s">
        <v>32</v>
      </c>
      <c r="G121" s="87"/>
      <c r="H121" s="88"/>
      <c r="I121" s="88"/>
      <c r="J121" s="88"/>
      <c r="K121" s="89"/>
      <c r="L121" s="90" t="s">
        <v>118</v>
      </c>
    </row>
    <row r="122" spans="1:12" ht="408.75" customHeight="1" x14ac:dyDescent="0.2">
      <c r="A122" s="550"/>
      <c r="B122" s="61" t="s">
        <v>371</v>
      </c>
      <c r="C122" s="53" t="s">
        <v>328</v>
      </c>
      <c r="D122" s="39" t="s">
        <v>12</v>
      </c>
      <c r="E122" s="138" t="s">
        <v>41</v>
      </c>
      <c r="F122" s="125" t="s">
        <v>42</v>
      </c>
      <c r="G122" s="55"/>
      <c r="H122" s="62"/>
      <c r="I122" s="91"/>
      <c r="J122" s="62"/>
      <c r="K122" s="70"/>
      <c r="L122" s="47" t="s">
        <v>119</v>
      </c>
    </row>
    <row r="123" spans="1:12" ht="73.5" customHeight="1" x14ac:dyDescent="0.2">
      <c r="A123" s="551"/>
      <c r="B123" s="63" t="s">
        <v>27</v>
      </c>
      <c r="C123" s="74"/>
      <c r="D123" s="92"/>
      <c r="E123" s="92"/>
      <c r="F123" s="77"/>
      <c r="G123" s="93">
        <f>G122+G121+G120+G119+G118+G117+G116+G115+G114+G113+G112</f>
        <v>0</v>
      </c>
      <c r="H123" s="93">
        <f t="shared" ref="H123:K123" si="9">H122+H121+H120+H119+H118+H117+H116+H115+H114+H113+H112</f>
        <v>0</v>
      </c>
      <c r="I123" s="93">
        <f t="shared" si="9"/>
        <v>0</v>
      </c>
      <c r="J123" s="93">
        <f t="shared" si="9"/>
        <v>0</v>
      </c>
      <c r="K123" s="93">
        <f t="shared" si="9"/>
        <v>0</v>
      </c>
      <c r="L123" s="94"/>
    </row>
    <row r="124" spans="1:12" ht="69" customHeight="1" x14ac:dyDescent="0.2">
      <c r="A124" s="541" t="s">
        <v>165</v>
      </c>
      <c r="B124" s="542"/>
      <c r="C124" s="542"/>
      <c r="D124" s="542"/>
      <c r="E124" s="542"/>
      <c r="F124" s="542"/>
      <c r="G124" s="542"/>
      <c r="H124" s="542"/>
      <c r="I124" s="542"/>
      <c r="J124" s="542"/>
      <c r="K124" s="542"/>
      <c r="L124" s="542"/>
    </row>
    <row r="125" spans="1:12" ht="298.5" customHeight="1" x14ac:dyDescent="0.2">
      <c r="A125" s="444" t="s">
        <v>272</v>
      </c>
      <c r="B125" s="491" t="s">
        <v>187</v>
      </c>
      <c r="C125" s="61" t="s">
        <v>188</v>
      </c>
      <c r="D125" s="65" t="s">
        <v>12</v>
      </c>
      <c r="E125" s="61" t="s">
        <v>350</v>
      </c>
      <c r="F125" s="66" t="s">
        <v>32</v>
      </c>
      <c r="G125" s="65"/>
      <c r="H125" s="65"/>
      <c r="I125" s="65"/>
      <c r="J125" s="65"/>
      <c r="K125" s="65"/>
      <c r="L125" s="66" t="s">
        <v>43</v>
      </c>
    </row>
    <row r="126" spans="1:12" ht="345.75" customHeight="1" x14ac:dyDescent="0.2">
      <c r="A126" s="531"/>
      <c r="B126" s="491"/>
      <c r="C126" s="61" t="s">
        <v>189</v>
      </c>
      <c r="D126" s="65" t="s">
        <v>12</v>
      </c>
      <c r="E126" s="61" t="s">
        <v>349</v>
      </c>
      <c r="F126" s="66" t="s">
        <v>32</v>
      </c>
      <c r="G126" s="95"/>
      <c r="H126" s="95"/>
      <c r="I126" s="95"/>
      <c r="J126" s="95"/>
      <c r="K126" s="95"/>
      <c r="L126" s="66" t="s">
        <v>44</v>
      </c>
    </row>
    <row r="127" spans="1:12" ht="348" customHeight="1" x14ac:dyDescent="0.2">
      <c r="A127" s="531"/>
      <c r="B127" s="491"/>
      <c r="C127" s="61" t="s">
        <v>190</v>
      </c>
      <c r="D127" s="65" t="s">
        <v>12</v>
      </c>
      <c r="E127" s="66" t="s">
        <v>349</v>
      </c>
      <c r="F127" s="66" t="s">
        <v>32</v>
      </c>
      <c r="G127" s="65"/>
      <c r="H127" s="65"/>
      <c r="I127" s="65"/>
      <c r="J127" s="65"/>
      <c r="K127" s="65"/>
      <c r="L127" s="66" t="s">
        <v>45</v>
      </c>
    </row>
    <row r="128" spans="1:12" ht="224.25" customHeight="1" x14ac:dyDescent="0.2">
      <c r="A128" s="531"/>
      <c r="B128" s="491"/>
      <c r="C128" s="61" t="s">
        <v>191</v>
      </c>
      <c r="D128" s="65" t="s">
        <v>12</v>
      </c>
      <c r="E128" s="61" t="s">
        <v>352</v>
      </c>
      <c r="F128" s="66" t="s">
        <v>32</v>
      </c>
      <c r="G128" s="65"/>
      <c r="H128" s="65"/>
      <c r="I128" s="65"/>
      <c r="J128" s="65"/>
      <c r="K128" s="65"/>
      <c r="L128" s="66" t="s">
        <v>46</v>
      </c>
    </row>
    <row r="129" spans="1:12" ht="215.25" customHeight="1" x14ac:dyDescent="0.2">
      <c r="A129" s="531"/>
      <c r="B129" s="61" t="s">
        <v>192</v>
      </c>
      <c r="C129" s="61" t="s">
        <v>193</v>
      </c>
      <c r="D129" s="65" t="s">
        <v>12</v>
      </c>
      <c r="E129" s="61" t="s">
        <v>350</v>
      </c>
      <c r="F129" s="66" t="s">
        <v>32</v>
      </c>
      <c r="G129" s="65"/>
      <c r="H129" s="65"/>
      <c r="I129" s="65"/>
      <c r="J129" s="65"/>
      <c r="K129" s="65"/>
      <c r="L129" s="66" t="s">
        <v>47</v>
      </c>
    </row>
    <row r="130" spans="1:12" ht="147" customHeight="1" x14ac:dyDescent="0.2">
      <c r="A130" s="531"/>
      <c r="B130" s="491" t="s">
        <v>194</v>
      </c>
      <c r="C130" s="61" t="s">
        <v>195</v>
      </c>
      <c r="D130" s="65" t="s">
        <v>12</v>
      </c>
      <c r="E130" s="61" t="s">
        <v>351</v>
      </c>
      <c r="F130" s="66" t="s">
        <v>32</v>
      </c>
      <c r="G130" s="65"/>
      <c r="H130" s="65"/>
      <c r="I130" s="65"/>
      <c r="J130" s="65"/>
      <c r="K130" s="65"/>
      <c r="L130" s="66" t="s">
        <v>48</v>
      </c>
    </row>
    <row r="131" spans="1:12" ht="409.5" customHeight="1" x14ac:dyDescent="0.2">
      <c r="A131" s="531"/>
      <c r="B131" s="491"/>
      <c r="C131" s="464" t="s">
        <v>196</v>
      </c>
      <c r="D131" s="444" t="s">
        <v>12</v>
      </c>
      <c r="E131" s="464" t="s">
        <v>359</v>
      </c>
      <c r="F131" s="528" t="s">
        <v>32</v>
      </c>
      <c r="G131" s="444"/>
      <c r="H131" s="444"/>
      <c r="I131" s="444"/>
      <c r="J131" s="444"/>
      <c r="K131" s="444"/>
      <c r="L131" s="528" t="s">
        <v>49</v>
      </c>
    </row>
    <row r="132" spans="1:12" ht="273" customHeight="1" x14ac:dyDescent="0.2">
      <c r="A132" s="531"/>
      <c r="B132" s="491"/>
      <c r="C132" s="465"/>
      <c r="D132" s="445"/>
      <c r="E132" s="465"/>
      <c r="F132" s="529"/>
      <c r="G132" s="445"/>
      <c r="H132" s="445"/>
      <c r="I132" s="445"/>
      <c r="J132" s="445"/>
      <c r="K132" s="445"/>
      <c r="L132" s="529"/>
    </row>
    <row r="133" spans="1:12" ht="166.5" customHeight="1" x14ac:dyDescent="0.2">
      <c r="A133" s="531"/>
      <c r="B133" s="491"/>
      <c r="C133" s="61" t="s">
        <v>197</v>
      </c>
      <c r="D133" s="65" t="s">
        <v>12</v>
      </c>
      <c r="E133" s="61" t="s">
        <v>360</v>
      </c>
      <c r="F133" s="66" t="s">
        <v>32</v>
      </c>
      <c r="G133" s="65"/>
      <c r="H133" s="65"/>
      <c r="I133" s="65"/>
      <c r="J133" s="65"/>
      <c r="K133" s="65"/>
      <c r="L133" s="66" t="s">
        <v>50</v>
      </c>
    </row>
    <row r="134" spans="1:12" ht="370.5" customHeight="1" x14ac:dyDescent="0.2">
      <c r="A134" s="531"/>
      <c r="B134" s="491"/>
      <c r="C134" s="61" t="s">
        <v>265</v>
      </c>
      <c r="D134" s="65" t="s">
        <v>12</v>
      </c>
      <c r="E134" s="61" t="s">
        <v>361</v>
      </c>
      <c r="F134" s="66" t="s">
        <v>32</v>
      </c>
      <c r="G134" s="65"/>
      <c r="H134" s="65"/>
      <c r="I134" s="65"/>
      <c r="J134" s="65"/>
      <c r="K134" s="65"/>
      <c r="L134" s="66" t="s">
        <v>51</v>
      </c>
    </row>
    <row r="135" spans="1:12" ht="204" customHeight="1" x14ac:dyDescent="0.2">
      <c r="A135" s="531"/>
      <c r="B135" s="491"/>
      <c r="C135" s="61" t="s">
        <v>198</v>
      </c>
      <c r="D135" s="65" t="s">
        <v>12</v>
      </c>
      <c r="E135" s="61" t="s">
        <v>360</v>
      </c>
      <c r="F135" s="66" t="s">
        <v>32</v>
      </c>
      <c r="G135" s="65"/>
      <c r="H135" s="65"/>
      <c r="I135" s="65"/>
      <c r="J135" s="65"/>
      <c r="K135" s="65"/>
      <c r="L135" s="66" t="s">
        <v>52</v>
      </c>
    </row>
    <row r="136" spans="1:12" ht="230.25" customHeight="1" x14ac:dyDescent="0.2">
      <c r="A136" s="531"/>
      <c r="B136" s="491"/>
      <c r="C136" s="61" t="s">
        <v>199</v>
      </c>
      <c r="D136" s="65" t="s">
        <v>12</v>
      </c>
      <c r="E136" s="61" t="s">
        <v>349</v>
      </c>
      <c r="F136" s="66" t="s">
        <v>32</v>
      </c>
      <c r="G136" s="65"/>
      <c r="H136" s="65"/>
      <c r="I136" s="65"/>
      <c r="J136" s="65"/>
      <c r="K136" s="65"/>
      <c r="L136" s="66" t="s">
        <v>53</v>
      </c>
    </row>
    <row r="137" spans="1:12" ht="392.25" customHeight="1" x14ac:dyDescent="0.2">
      <c r="A137" s="531"/>
      <c r="B137" s="491" t="s">
        <v>200</v>
      </c>
      <c r="C137" s="119" t="s">
        <v>201</v>
      </c>
      <c r="D137" s="65" t="s">
        <v>12</v>
      </c>
      <c r="E137" s="61" t="s">
        <v>348</v>
      </c>
      <c r="F137" s="66" t="s">
        <v>32</v>
      </c>
      <c r="G137" s="65"/>
      <c r="H137" s="65"/>
      <c r="I137" s="65"/>
      <c r="J137" s="65"/>
      <c r="K137" s="65"/>
      <c r="L137" s="66" t="s">
        <v>54</v>
      </c>
    </row>
    <row r="138" spans="1:12" ht="370.5" customHeight="1" x14ac:dyDescent="0.2">
      <c r="A138" s="531"/>
      <c r="B138" s="491"/>
      <c r="C138" s="61" t="s">
        <v>202</v>
      </c>
      <c r="D138" s="65" t="s">
        <v>12</v>
      </c>
      <c r="E138" s="61" t="s">
        <v>347</v>
      </c>
      <c r="F138" s="66" t="s">
        <v>32</v>
      </c>
      <c r="G138" s="65"/>
      <c r="H138" s="65"/>
      <c r="I138" s="65"/>
      <c r="J138" s="65"/>
      <c r="K138" s="65"/>
      <c r="L138" s="66" t="s">
        <v>55</v>
      </c>
    </row>
    <row r="139" spans="1:12" ht="177" customHeight="1" x14ac:dyDescent="0.2">
      <c r="A139" s="531"/>
      <c r="B139" s="491"/>
      <c r="C139" s="61" t="s">
        <v>203</v>
      </c>
      <c r="D139" s="65" t="s">
        <v>12</v>
      </c>
      <c r="E139" s="61" t="s">
        <v>349</v>
      </c>
      <c r="F139" s="66" t="s">
        <v>32</v>
      </c>
      <c r="G139" s="65"/>
      <c r="H139" s="65"/>
      <c r="I139" s="65"/>
      <c r="J139" s="65"/>
      <c r="K139" s="65"/>
      <c r="L139" s="66" t="s">
        <v>56</v>
      </c>
    </row>
    <row r="140" spans="1:12" ht="270" customHeight="1" x14ac:dyDescent="0.2">
      <c r="A140" s="531"/>
      <c r="B140" s="491" t="s">
        <v>204</v>
      </c>
      <c r="C140" s="61" t="s">
        <v>205</v>
      </c>
      <c r="D140" s="65" t="s">
        <v>12</v>
      </c>
      <c r="E140" s="61" t="s">
        <v>353</v>
      </c>
      <c r="F140" s="66" t="s">
        <v>32</v>
      </c>
      <c r="G140" s="65"/>
      <c r="H140" s="65"/>
      <c r="I140" s="65"/>
      <c r="J140" s="65"/>
      <c r="K140" s="65"/>
      <c r="L140" s="66" t="s">
        <v>57</v>
      </c>
    </row>
    <row r="141" spans="1:12" ht="321" customHeight="1" x14ac:dyDescent="0.2">
      <c r="A141" s="531"/>
      <c r="B141" s="491"/>
      <c r="C141" s="61" t="s">
        <v>206</v>
      </c>
      <c r="D141" s="65" t="s">
        <v>12</v>
      </c>
      <c r="E141" s="61" t="s">
        <v>354</v>
      </c>
      <c r="F141" s="66" t="s">
        <v>32</v>
      </c>
      <c r="G141" s="65"/>
      <c r="H141" s="65"/>
      <c r="I141" s="65"/>
      <c r="J141" s="65"/>
      <c r="K141" s="65"/>
      <c r="L141" s="66" t="s">
        <v>58</v>
      </c>
    </row>
    <row r="142" spans="1:12" ht="240" customHeight="1" x14ac:dyDescent="0.2">
      <c r="A142" s="531"/>
      <c r="B142" s="491" t="s">
        <v>207</v>
      </c>
      <c r="C142" s="61" t="s">
        <v>208</v>
      </c>
      <c r="D142" s="65" t="s">
        <v>12</v>
      </c>
      <c r="E142" s="61" t="s">
        <v>351</v>
      </c>
      <c r="F142" s="66" t="s">
        <v>32</v>
      </c>
      <c r="G142" s="65"/>
      <c r="H142" s="65"/>
      <c r="I142" s="65"/>
      <c r="J142" s="65"/>
      <c r="K142" s="65"/>
      <c r="L142" s="66" t="s">
        <v>59</v>
      </c>
    </row>
    <row r="143" spans="1:12" ht="213.75" customHeight="1" x14ac:dyDescent="0.2">
      <c r="A143" s="531"/>
      <c r="B143" s="491"/>
      <c r="C143" s="61" t="s">
        <v>209</v>
      </c>
      <c r="D143" s="65" t="s">
        <v>12</v>
      </c>
      <c r="E143" s="61" t="s">
        <v>355</v>
      </c>
      <c r="F143" s="66" t="s">
        <v>32</v>
      </c>
      <c r="G143" s="65"/>
      <c r="H143" s="65"/>
      <c r="I143" s="65"/>
      <c r="J143" s="65"/>
      <c r="K143" s="65"/>
      <c r="L143" s="66" t="s">
        <v>60</v>
      </c>
    </row>
    <row r="144" spans="1:12" ht="188.25" customHeight="1" x14ac:dyDescent="0.2">
      <c r="A144" s="531"/>
      <c r="B144" s="491"/>
      <c r="C144" s="61" t="s">
        <v>210</v>
      </c>
      <c r="D144" s="65" t="s">
        <v>12</v>
      </c>
      <c r="E144" s="61" t="s">
        <v>351</v>
      </c>
      <c r="F144" s="66" t="s">
        <v>32</v>
      </c>
      <c r="G144" s="65"/>
      <c r="H144" s="65"/>
      <c r="I144" s="65"/>
      <c r="J144" s="65"/>
      <c r="K144" s="65"/>
      <c r="L144" s="66" t="s">
        <v>61</v>
      </c>
    </row>
    <row r="145" spans="1:12" ht="216" customHeight="1" x14ac:dyDescent="0.2">
      <c r="A145" s="531"/>
      <c r="B145" s="491"/>
      <c r="C145" s="61" t="s">
        <v>477</v>
      </c>
      <c r="D145" s="65" t="s">
        <v>12</v>
      </c>
      <c r="E145" s="61" t="s">
        <v>355</v>
      </c>
      <c r="F145" s="66" t="s">
        <v>32</v>
      </c>
      <c r="G145" s="65"/>
      <c r="H145" s="65"/>
      <c r="I145" s="65"/>
      <c r="J145" s="65"/>
      <c r="K145" s="65"/>
      <c r="L145" s="66" t="s">
        <v>62</v>
      </c>
    </row>
    <row r="146" spans="1:12" ht="338.25" customHeight="1" x14ac:dyDescent="0.2">
      <c r="A146" s="531"/>
      <c r="B146" s="61" t="s">
        <v>475</v>
      </c>
      <c r="C146" s="61" t="s">
        <v>211</v>
      </c>
      <c r="D146" s="65" t="s">
        <v>12</v>
      </c>
      <c r="E146" s="61" t="s">
        <v>301</v>
      </c>
      <c r="F146" s="66" t="s">
        <v>32</v>
      </c>
      <c r="G146" s="65"/>
      <c r="H146" s="65"/>
      <c r="I146" s="65"/>
      <c r="J146" s="65"/>
      <c r="K146" s="65"/>
      <c r="L146" s="66" t="s">
        <v>63</v>
      </c>
    </row>
    <row r="147" spans="1:12" ht="400.5" customHeight="1" x14ac:dyDescent="0.2">
      <c r="A147" s="531"/>
      <c r="B147" s="61" t="s">
        <v>294</v>
      </c>
      <c r="C147" s="61" t="s">
        <v>457</v>
      </c>
      <c r="D147" s="65" t="s">
        <v>12</v>
      </c>
      <c r="E147" s="61" t="s">
        <v>302</v>
      </c>
      <c r="F147" s="126" t="s">
        <v>434</v>
      </c>
      <c r="G147" s="96">
        <v>135.6</v>
      </c>
      <c r="H147" s="96">
        <v>23.8</v>
      </c>
      <c r="I147" s="96">
        <v>27.6</v>
      </c>
      <c r="J147" s="96">
        <v>25.5</v>
      </c>
      <c r="K147" s="96">
        <v>25.5</v>
      </c>
      <c r="L147" s="66" t="s">
        <v>458</v>
      </c>
    </row>
    <row r="148" spans="1:12" ht="409.6" customHeight="1" x14ac:dyDescent="0.2">
      <c r="A148" s="531"/>
      <c r="B148" s="444" t="s">
        <v>212</v>
      </c>
      <c r="C148" s="464" t="s">
        <v>213</v>
      </c>
      <c r="D148" s="444" t="s">
        <v>12</v>
      </c>
      <c r="E148" s="444" t="s">
        <v>6</v>
      </c>
      <c r="F148" s="444" t="s">
        <v>32</v>
      </c>
      <c r="G148" s="444"/>
      <c r="H148" s="444"/>
      <c r="I148" s="444"/>
      <c r="J148" s="444"/>
      <c r="K148" s="444"/>
      <c r="L148" s="444" t="s">
        <v>64</v>
      </c>
    </row>
    <row r="149" spans="1:12" ht="85.5" customHeight="1" x14ac:dyDescent="0.2">
      <c r="A149" s="531"/>
      <c r="B149" s="445"/>
      <c r="C149" s="465"/>
      <c r="D149" s="445"/>
      <c r="E149" s="445"/>
      <c r="F149" s="445"/>
      <c r="G149" s="445"/>
      <c r="H149" s="445"/>
      <c r="I149" s="445"/>
      <c r="J149" s="445"/>
      <c r="K149" s="445"/>
      <c r="L149" s="445"/>
    </row>
    <row r="150" spans="1:12" ht="181.5" customHeight="1" x14ac:dyDescent="0.2">
      <c r="A150" s="531"/>
      <c r="B150" s="61" t="s">
        <v>214</v>
      </c>
      <c r="C150" s="61" t="s">
        <v>215</v>
      </c>
      <c r="D150" s="65" t="s">
        <v>12</v>
      </c>
      <c r="E150" s="61" t="s">
        <v>355</v>
      </c>
      <c r="F150" s="66" t="s">
        <v>32</v>
      </c>
      <c r="G150" s="65"/>
      <c r="H150" s="65"/>
      <c r="I150" s="65"/>
      <c r="J150" s="65"/>
      <c r="K150" s="65"/>
      <c r="L150" s="66" t="s">
        <v>65</v>
      </c>
    </row>
    <row r="151" spans="1:12" ht="50.25" customHeight="1" x14ac:dyDescent="0.2">
      <c r="A151" s="445"/>
      <c r="B151" s="63" t="s">
        <v>27</v>
      </c>
      <c r="C151" s="61"/>
      <c r="D151" s="65"/>
      <c r="E151" s="61"/>
      <c r="F151" s="58"/>
      <c r="G151" s="54">
        <f>G150+G148+G147+G146+G145+G144+G143+G142+G141+G140+G139+G138+G137+G136+G135+G134+G133+G131+G130+G129+G128+G127+G126+G125</f>
        <v>135.6</v>
      </c>
      <c r="H151" s="54">
        <f t="shared" ref="H151:K151" si="10">H150+H148+H147+H146+H145+H144+H143+H142+H141+H140+H139+H138+H137+H136+H135+H134+H133+H131+H130+H129+H128+H127+H126+H125</f>
        <v>23.8</v>
      </c>
      <c r="I151" s="54">
        <f t="shared" si="10"/>
        <v>27.6</v>
      </c>
      <c r="J151" s="54">
        <f t="shared" si="10"/>
        <v>25.5</v>
      </c>
      <c r="K151" s="54">
        <f t="shared" si="10"/>
        <v>25.5</v>
      </c>
      <c r="L151" s="66"/>
    </row>
    <row r="152" spans="1:12" ht="67.5" customHeight="1" x14ac:dyDescent="0.2">
      <c r="A152" s="530" t="s">
        <v>364</v>
      </c>
      <c r="B152" s="489"/>
      <c r="C152" s="489"/>
      <c r="D152" s="489"/>
      <c r="E152" s="489"/>
      <c r="F152" s="489"/>
      <c r="G152" s="489"/>
      <c r="H152" s="489"/>
      <c r="I152" s="489"/>
      <c r="J152" s="489"/>
      <c r="K152" s="489"/>
      <c r="L152" s="490"/>
    </row>
    <row r="153" spans="1:12" ht="271.5" customHeight="1" x14ac:dyDescent="0.2">
      <c r="A153" s="497" t="s">
        <v>273</v>
      </c>
      <c r="B153" s="61" t="s">
        <v>331</v>
      </c>
      <c r="C153" s="56" t="s">
        <v>526</v>
      </c>
      <c r="D153" s="65" t="s">
        <v>12</v>
      </c>
      <c r="E153" s="61" t="s">
        <v>6</v>
      </c>
      <c r="F153" s="361" t="s">
        <v>15</v>
      </c>
      <c r="G153" s="96">
        <v>160</v>
      </c>
      <c r="H153" s="96">
        <v>220</v>
      </c>
      <c r="I153" s="96">
        <v>240</v>
      </c>
      <c r="J153" s="96">
        <v>240</v>
      </c>
      <c r="K153" s="96">
        <v>240</v>
      </c>
      <c r="L153" s="49" t="s">
        <v>16</v>
      </c>
    </row>
    <row r="154" spans="1:12" ht="117" customHeight="1" x14ac:dyDescent="0.2">
      <c r="A154" s="497"/>
      <c r="B154" s="464" t="s">
        <v>216</v>
      </c>
      <c r="C154" s="553" t="s">
        <v>365</v>
      </c>
      <c r="D154" s="464" t="s">
        <v>12</v>
      </c>
      <c r="E154" s="614" t="s">
        <v>303</v>
      </c>
      <c r="F154" s="364"/>
      <c r="G154" s="362">
        <f>G155+G156</f>
        <v>7626.1</v>
      </c>
      <c r="H154" s="96">
        <v>0</v>
      </c>
      <c r="I154" s="96">
        <v>0</v>
      </c>
      <c r="J154" s="96">
        <v>0</v>
      </c>
      <c r="K154" s="96">
        <v>0</v>
      </c>
      <c r="L154" s="528" t="s">
        <v>66</v>
      </c>
    </row>
    <row r="155" spans="1:12" ht="57.75" customHeight="1" x14ac:dyDescent="0.2">
      <c r="A155" s="497"/>
      <c r="B155" s="534"/>
      <c r="C155" s="554"/>
      <c r="D155" s="534"/>
      <c r="E155" s="615"/>
      <c r="F155" s="365" t="s">
        <v>503</v>
      </c>
      <c r="G155" s="366">
        <v>3509.5</v>
      </c>
      <c r="H155" s="367">
        <v>0</v>
      </c>
      <c r="I155" s="367">
        <v>0</v>
      </c>
      <c r="J155" s="367">
        <v>0</v>
      </c>
      <c r="K155" s="367">
        <v>0</v>
      </c>
      <c r="L155" s="617"/>
    </row>
    <row r="156" spans="1:12" ht="67.5" customHeight="1" x14ac:dyDescent="0.2">
      <c r="A156" s="497"/>
      <c r="B156" s="465"/>
      <c r="C156" s="555"/>
      <c r="D156" s="465"/>
      <c r="E156" s="616"/>
      <c r="F156" s="368" t="s">
        <v>504</v>
      </c>
      <c r="G156" s="366">
        <v>4116.6000000000004</v>
      </c>
      <c r="H156" s="367">
        <v>0</v>
      </c>
      <c r="I156" s="367">
        <v>0</v>
      </c>
      <c r="J156" s="367">
        <v>0</v>
      </c>
      <c r="K156" s="367">
        <v>0</v>
      </c>
      <c r="L156" s="529"/>
    </row>
    <row r="157" spans="1:12" ht="61.5" customHeight="1" x14ac:dyDescent="0.2">
      <c r="A157" s="444"/>
      <c r="B157" s="343" t="s">
        <v>27</v>
      </c>
      <c r="C157" s="338"/>
      <c r="D157" s="335"/>
      <c r="E157" s="338"/>
      <c r="F157" s="363"/>
      <c r="G157" s="344">
        <f>G153+G154</f>
        <v>7786.1</v>
      </c>
      <c r="H157" s="344">
        <f t="shared" ref="H157:K157" si="11">H153+H154</f>
        <v>220</v>
      </c>
      <c r="I157" s="344">
        <f t="shared" si="11"/>
        <v>240</v>
      </c>
      <c r="J157" s="344">
        <f t="shared" si="11"/>
        <v>240</v>
      </c>
      <c r="K157" s="344">
        <f t="shared" si="11"/>
        <v>240</v>
      </c>
      <c r="L157" s="330"/>
    </row>
    <row r="158" spans="1:12" ht="54" customHeight="1" x14ac:dyDescent="0.2">
      <c r="A158" s="325"/>
      <c r="B158" s="512" t="s">
        <v>266</v>
      </c>
      <c r="C158" s="512"/>
      <c r="D158" s="512"/>
      <c r="E158" s="512"/>
      <c r="F158" s="512"/>
      <c r="G158" s="512"/>
      <c r="H158" s="512"/>
      <c r="I158" s="512"/>
      <c r="J158" s="512"/>
      <c r="K158" s="512"/>
      <c r="L158" s="513"/>
    </row>
    <row r="159" spans="1:12" ht="347.25" customHeight="1" x14ac:dyDescent="0.2">
      <c r="A159" s="531" t="s">
        <v>267</v>
      </c>
      <c r="B159" s="534" t="s">
        <v>332</v>
      </c>
      <c r="C159" s="345" t="s">
        <v>527</v>
      </c>
      <c r="D159" s="346" t="s">
        <v>12</v>
      </c>
      <c r="E159" s="340" t="s">
        <v>6</v>
      </c>
      <c r="F159" s="315" t="s">
        <v>15</v>
      </c>
      <c r="G159" s="347">
        <v>284</v>
      </c>
      <c r="H159" s="348">
        <v>252</v>
      </c>
      <c r="I159" s="348">
        <v>252</v>
      </c>
      <c r="J159" s="348">
        <v>252</v>
      </c>
      <c r="K159" s="348">
        <v>252</v>
      </c>
      <c r="L159" s="535" t="s">
        <v>16</v>
      </c>
    </row>
    <row r="160" spans="1:12" ht="320.25" customHeight="1" x14ac:dyDescent="0.2">
      <c r="A160" s="531"/>
      <c r="B160" s="465"/>
      <c r="C160" s="99" t="s">
        <v>528</v>
      </c>
      <c r="D160" s="98" t="s">
        <v>12</v>
      </c>
      <c r="E160" s="341" t="s">
        <v>262</v>
      </c>
      <c r="F160" s="128" t="s">
        <v>69</v>
      </c>
      <c r="G160" s="55">
        <v>8272.2999999999993</v>
      </c>
      <c r="H160" s="51">
        <v>8818.7999999999993</v>
      </c>
      <c r="I160" s="51">
        <v>9286.2000000000007</v>
      </c>
      <c r="J160" s="51">
        <v>9750.5</v>
      </c>
      <c r="K160" s="51">
        <v>9750.5</v>
      </c>
      <c r="L160" s="536"/>
    </row>
    <row r="161" spans="1:12" ht="154.5" customHeight="1" x14ac:dyDescent="0.2">
      <c r="A161" s="531"/>
      <c r="B161" s="464" t="s">
        <v>366</v>
      </c>
      <c r="C161" s="333" t="s">
        <v>333</v>
      </c>
      <c r="D161" s="332" t="s">
        <v>12</v>
      </c>
      <c r="E161" s="333" t="s">
        <v>261</v>
      </c>
      <c r="F161" s="331" t="s">
        <v>32</v>
      </c>
      <c r="G161" s="332"/>
      <c r="H161" s="332"/>
      <c r="I161" s="332"/>
      <c r="J161" s="332"/>
      <c r="K161" s="332"/>
      <c r="L161" s="444" t="s">
        <v>67</v>
      </c>
    </row>
    <row r="162" spans="1:12" ht="215.25" customHeight="1" x14ac:dyDescent="0.2">
      <c r="A162" s="531"/>
      <c r="B162" s="534"/>
      <c r="C162" s="398" t="s">
        <v>334</v>
      </c>
      <c r="D162" s="335" t="s">
        <v>12</v>
      </c>
      <c r="E162" s="338" t="s">
        <v>83</v>
      </c>
      <c r="F162" s="350" t="s">
        <v>311</v>
      </c>
      <c r="G162" s="332"/>
      <c r="H162" s="332"/>
      <c r="I162" s="332"/>
      <c r="J162" s="332"/>
      <c r="K162" s="332"/>
      <c r="L162" s="445"/>
    </row>
    <row r="163" spans="1:12" ht="291.75" customHeight="1" x14ac:dyDescent="0.2">
      <c r="A163" s="532"/>
      <c r="B163" s="399"/>
      <c r="C163" s="401" t="s">
        <v>560</v>
      </c>
      <c r="D163" s="400" t="s">
        <v>12</v>
      </c>
      <c r="E163" s="401" t="s">
        <v>7</v>
      </c>
      <c r="F163" s="397" t="s">
        <v>288</v>
      </c>
      <c r="G163" s="397">
        <v>1328.9</v>
      </c>
      <c r="H163" s="397"/>
      <c r="I163" s="397"/>
      <c r="J163" s="397"/>
      <c r="K163" s="397"/>
      <c r="L163" s="401" t="s">
        <v>289</v>
      </c>
    </row>
    <row r="164" spans="1:12" ht="33" customHeight="1" x14ac:dyDescent="0.2">
      <c r="A164" s="533"/>
      <c r="B164" s="351" t="s">
        <v>27</v>
      </c>
      <c r="C164" s="352"/>
      <c r="D164" s="353"/>
      <c r="E164" s="354"/>
      <c r="F164" s="349"/>
      <c r="G164" s="159">
        <f>G162+G160+G159+G161+G163</f>
        <v>9885.1999999999989</v>
      </c>
      <c r="H164" s="159">
        <f t="shared" ref="H164:K164" si="12">H162+H160+H159+H161+H163</f>
        <v>9070.7999999999993</v>
      </c>
      <c r="I164" s="159">
        <f t="shared" si="12"/>
        <v>9538.2000000000007</v>
      </c>
      <c r="J164" s="159">
        <f t="shared" si="12"/>
        <v>10002.5</v>
      </c>
      <c r="K164" s="159">
        <f t="shared" si="12"/>
        <v>10002.5</v>
      </c>
      <c r="L164" s="331"/>
    </row>
    <row r="165" spans="1:12" ht="46.5" customHeight="1" x14ac:dyDescent="0.2">
      <c r="A165" s="493" t="s">
        <v>166</v>
      </c>
      <c r="B165" s="494"/>
      <c r="C165" s="494"/>
      <c r="D165" s="494"/>
      <c r="E165" s="494"/>
      <c r="F165" s="494"/>
      <c r="G165" s="495"/>
      <c r="H165" s="495"/>
      <c r="I165" s="495"/>
      <c r="J165" s="495"/>
      <c r="K165" s="495"/>
      <c r="L165" s="496"/>
    </row>
    <row r="166" spans="1:12" ht="297.75" customHeight="1" x14ac:dyDescent="0.2">
      <c r="A166" s="497" t="s">
        <v>274</v>
      </c>
      <c r="B166" s="492" t="s">
        <v>335</v>
      </c>
      <c r="C166" s="402" t="s">
        <v>336</v>
      </c>
      <c r="D166" s="282" t="s">
        <v>12</v>
      </c>
      <c r="E166" s="403" t="s">
        <v>123</v>
      </c>
      <c r="F166" s="406" t="s">
        <v>32</v>
      </c>
      <c r="G166" s="282"/>
      <c r="H166" s="282"/>
      <c r="I166" s="282"/>
      <c r="J166" s="282"/>
      <c r="K166" s="282"/>
      <c r="L166" s="406" t="s">
        <v>84</v>
      </c>
    </row>
    <row r="167" spans="1:12" ht="283.5" customHeight="1" x14ac:dyDescent="0.2">
      <c r="A167" s="497"/>
      <c r="B167" s="492"/>
      <c r="C167" s="402" t="s">
        <v>337</v>
      </c>
      <c r="D167" s="282" t="s">
        <v>12</v>
      </c>
      <c r="E167" s="403" t="s">
        <v>123</v>
      </c>
      <c r="F167" s="406" t="s">
        <v>32</v>
      </c>
      <c r="G167" s="282"/>
      <c r="H167" s="282"/>
      <c r="I167" s="282"/>
      <c r="J167" s="282"/>
      <c r="K167" s="282"/>
      <c r="L167" s="406" t="s">
        <v>85</v>
      </c>
    </row>
    <row r="168" spans="1:12" ht="155.25" customHeight="1" x14ac:dyDescent="0.2">
      <c r="A168" s="497"/>
      <c r="B168" s="491" t="s">
        <v>338</v>
      </c>
      <c r="C168" s="53" t="s">
        <v>558</v>
      </c>
      <c r="D168" s="336" t="s">
        <v>12</v>
      </c>
      <c r="E168" s="341" t="s">
        <v>6</v>
      </c>
      <c r="F168" s="41" t="s">
        <v>15</v>
      </c>
      <c r="G168" s="51">
        <v>215</v>
      </c>
      <c r="H168" s="51">
        <v>281.39999999999998</v>
      </c>
      <c r="I168" s="51">
        <v>296.3</v>
      </c>
      <c r="J168" s="51">
        <v>311.10000000000002</v>
      </c>
      <c r="K168" s="51">
        <v>311.10000000000002</v>
      </c>
      <c r="L168" s="498" t="s">
        <v>281</v>
      </c>
    </row>
    <row r="169" spans="1:12" ht="321" customHeight="1" x14ac:dyDescent="0.2">
      <c r="A169" s="497"/>
      <c r="B169" s="491"/>
      <c r="C169" s="53" t="s">
        <v>559</v>
      </c>
      <c r="D169" s="336" t="s">
        <v>12</v>
      </c>
      <c r="E169" s="341" t="s">
        <v>6</v>
      </c>
      <c r="F169" s="41" t="s">
        <v>15</v>
      </c>
      <c r="G169" s="51">
        <v>326.8</v>
      </c>
      <c r="H169" s="51">
        <v>379</v>
      </c>
      <c r="I169" s="51">
        <v>409.7</v>
      </c>
      <c r="J169" s="51">
        <v>439.5</v>
      </c>
      <c r="K169" s="51">
        <v>439.5</v>
      </c>
      <c r="L169" s="498"/>
    </row>
    <row r="170" spans="1:12" ht="300" customHeight="1" x14ac:dyDescent="0.2">
      <c r="A170" s="497"/>
      <c r="B170" s="491" t="s">
        <v>217</v>
      </c>
      <c r="C170" s="333" t="s">
        <v>218</v>
      </c>
      <c r="D170" s="332" t="s">
        <v>12</v>
      </c>
      <c r="E170" s="342" t="s">
        <v>473</v>
      </c>
      <c r="F170" s="331" t="s">
        <v>32</v>
      </c>
      <c r="G170" s="332"/>
      <c r="H170" s="332"/>
      <c r="I170" s="332"/>
      <c r="J170" s="332"/>
      <c r="K170" s="332"/>
      <c r="L170" s="331" t="s">
        <v>86</v>
      </c>
    </row>
    <row r="171" spans="1:12" ht="344.25" customHeight="1" x14ac:dyDescent="0.2">
      <c r="A171" s="497"/>
      <c r="B171" s="491"/>
      <c r="C171" s="333" t="s">
        <v>219</v>
      </c>
      <c r="D171" s="332" t="s">
        <v>12</v>
      </c>
      <c r="E171" s="281" t="s">
        <v>263</v>
      </c>
      <c r="F171" s="332" t="s">
        <v>32</v>
      </c>
      <c r="G171" s="332"/>
      <c r="H171" s="332"/>
      <c r="I171" s="332"/>
      <c r="J171" s="332"/>
      <c r="K171" s="332"/>
      <c r="L171" s="331" t="s">
        <v>87</v>
      </c>
    </row>
    <row r="172" spans="1:12" ht="255.75" customHeight="1" x14ac:dyDescent="0.2">
      <c r="A172" s="497"/>
      <c r="B172" s="491"/>
      <c r="C172" s="333" t="s">
        <v>220</v>
      </c>
      <c r="D172" s="332" t="s">
        <v>12</v>
      </c>
      <c r="E172" s="333" t="s">
        <v>68</v>
      </c>
      <c r="F172" s="332" t="s">
        <v>32</v>
      </c>
      <c r="G172" s="332"/>
      <c r="H172" s="332"/>
      <c r="I172" s="332"/>
      <c r="J172" s="332"/>
      <c r="K172" s="332"/>
      <c r="L172" s="331" t="s">
        <v>88</v>
      </c>
    </row>
    <row r="173" spans="1:12" ht="323.25" customHeight="1" x14ac:dyDescent="0.2">
      <c r="A173" s="497"/>
      <c r="B173" s="333" t="s">
        <v>221</v>
      </c>
      <c r="C173" s="333" t="s">
        <v>489</v>
      </c>
      <c r="D173" s="332" t="s">
        <v>12</v>
      </c>
      <c r="E173" s="281" t="s">
        <v>90</v>
      </c>
      <c r="F173" s="332" t="s">
        <v>15</v>
      </c>
      <c r="G173" s="332">
        <v>682.8</v>
      </c>
      <c r="H173" s="332">
        <v>725.2</v>
      </c>
      <c r="I173" s="332">
        <v>763.7</v>
      </c>
      <c r="J173" s="332">
        <v>801.8</v>
      </c>
      <c r="K173" s="332">
        <v>801.8</v>
      </c>
      <c r="L173" s="331" t="s">
        <v>89</v>
      </c>
    </row>
    <row r="174" spans="1:12" ht="230.25" customHeight="1" x14ac:dyDescent="0.2">
      <c r="A174" s="497"/>
      <c r="B174" s="333" t="s">
        <v>222</v>
      </c>
      <c r="C174" s="333" t="s">
        <v>223</v>
      </c>
      <c r="D174" s="332" t="s">
        <v>12</v>
      </c>
      <c r="E174" s="333" t="s">
        <v>92</v>
      </c>
      <c r="F174" s="332" t="s">
        <v>35</v>
      </c>
      <c r="G174" s="332"/>
      <c r="H174" s="332"/>
      <c r="I174" s="332"/>
      <c r="J174" s="332"/>
      <c r="K174" s="332"/>
      <c r="L174" s="331" t="s">
        <v>91</v>
      </c>
    </row>
    <row r="175" spans="1:12" ht="315.75" customHeight="1" x14ac:dyDescent="0.2">
      <c r="A175" s="497"/>
      <c r="B175" s="491" t="s">
        <v>224</v>
      </c>
      <c r="C175" s="333" t="s">
        <v>225</v>
      </c>
      <c r="D175" s="332" t="s">
        <v>12</v>
      </c>
      <c r="E175" s="333" t="s">
        <v>94</v>
      </c>
      <c r="F175" s="332" t="s">
        <v>35</v>
      </c>
      <c r="G175" s="332"/>
      <c r="H175" s="332"/>
      <c r="I175" s="332"/>
      <c r="J175" s="332"/>
      <c r="K175" s="332"/>
      <c r="L175" s="331" t="s">
        <v>93</v>
      </c>
    </row>
    <row r="176" spans="1:12" ht="354.75" customHeight="1" x14ac:dyDescent="0.2">
      <c r="A176" s="497"/>
      <c r="B176" s="491"/>
      <c r="C176" s="337" t="s">
        <v>290</v>
      </c>
      <c r="D176" s="332" t="s">
        <v>12</v>
      </c>
      <c r="E176" s="337" t="s">
        <v>7</v>
      </c>
      <c r="F176" s="329" t="s">
        <v>288</v>
      </c>
      <c r="G176" s="329">
        <v>9004.6</v>
      </c>
      <c r="H176" s="329"/>
      <c r="I176" s="329"/>
      <c r="J176" s="329"/>
      <c r="K176" s="329"/>
      <c r="L176" s="337" t="s">
        <v>282</v>
      </c>
    </row>
    <row r="177" spans="1:12" ht="274.5" customHeight="1" x14ac:dyDescent="0.2">
      <c r="A177" s="497"/>
      <c r="B177" s="491"/>
      <c r="C177" s="337" t="s">
        <v>561</v>
      </c>
      <c r="D177" s="332" t="s">
        <v>12</v>
      </c>
      <c r="E177" s="337" t="s">
        <v>7</v>
      </c>
      <c r="F177" s="137" t="s">
        <v>288</v>
      </c>
      <c r="G177" s="329">
        <v>3711.9</v>
      </c>
      <c r="H177" s="329"/>
      <c r="I177" s="329"/>
      <c r="J177" s="329"/>
      <c r="K177" s="329"/>
      <c r="L177" s="160" t="s">
        <v>286</v>
      </c>
    </row>
    <row r="178" spans="1:12" ht="312.75" customHeight="1" x14ac:dyDescent="0.2">
      <c r="A178" s="497"/>
      <c r="B178" s="333" t="s">
        <v>343</v>
      </c>
      <c r="C178" s="333" t="s">
        <v>226</v>
      </c>
      <c r="D178" s="332" t="s">
        <v>12</v>
      </c>
      <c r="E178" s="333" t="s">
        <v>284</v>
      </c>
      <c r="F178" s="332" t="s">
        <v>35</v>
      </c>
      <c r="G178" s="332"/>
      <c r="H178" s="332"/>
      <c r="I178" s="332"/>
      <c r="J178" s="332"/>
      <c r="K178" s="332"/>
      <c r="L178" s="461" t="s">
        <v>70</v>
      </c>
    </row>
    <row r="179" spans="1:12" ht="313.5" customHeight="1" x14ac:dyDescent="0.2">
      <c r="A179" s="497"/>
      <c r="B179" s="333"/>
      <c r="C179" s="333" t="s">
        <v>227</v>
      </c>
      <c r="D179" s="332" t="s">
        <v>12</v>
      </c>
      <c r="E179" s="333" t="s">
        <v>285</v>
      </c>
      <c r="F179" s="332" t="s">
        <v>35</v>
      </c>
      <c r="G179" s="332"/>
      <c r="H179" s="332"/>
      <c r="I179" s="332"/>
      <c r="J179" s="332"/>
      <c r="K179" s="332"/>
      <c r="L179" s="461"/>
    </row>
    <row r="180" spans="1:12" ht="296.25" customHeight="1" x14ac:dyDescent="0.2">
      <c r="A180" s="497"/>
      <c r="B180" s="333"/>
      <c r="C180" s="333" t="s">
        <v>228</v>
      </c>
      <c r="D180" s="332" t="s">
        <v>12</v>
      </c>
      <c r="E180" s="333" t="s">
        <v>111</v>
      </c>
      <c r="F180" s="332" t="s">
        <v>35</v>
      </c>
      <c r="G180" s="332"/>
      <c r="H180" s="332"/>
      <c r="I180" s="332"/>
      <c r="J180" s="332"/>
      <c r="K180" s="332"/>
      <c r="L180" s="461"/>
    </row>
    <row r="181" spans="1:12" ht="293.25" customHeight="1" x14ac:dyDescent="0.2">
      <c r="A181" s="497"/>
      <c r="B181" s="333"/>
      <c r="C181" s="337" t="s">
        <v>362</v>
      </c>
      <c r="D181" s="332" t="s">
        <v>12</v>
      </c>
      <c r="E181" s="333" t="s">
        <v>122</v>
      </c>
      <c r="F181" s="332" t="s">
        <v>15</v>
      </c>
      <c r="G181" s="96">
        <v>556.9</v>
      </c>
      <c r="H181" s="96">
        <v>718.5</v>
      </c>
      <c r="I181" s="96">
        <v>756.6</v>
      </c>
      <c r="J181" s="96">
        <v>794.4</v>
      </c>
      <c r="K181" s="96">
        <v>794.4</v>
      </c>
      <c r="L181" s="331" t="s">
        <v>96</v>
      </c>
    </row>
    <row r="182" spans="1:12" ht="250.5" customHeight="1" x14ac:dyDescent="0.2">
      <c r="A182" s="497"/>
      <c r="B182" s="333"/>
      <c r="C182" s="333" t="s">
        <v>339</v>
      </c>
      <c r="D182" s="332" t="s">
        <v>12</v>
      </c>
      <c r="E182" s="333" t="s">
        <v>120</v>
      </c>
      <c r="F182" s="126" t="s">
        <v>69</v>
      </c>
      <c r="G182" s="96">
        <v>881.9</v>
      </c>
      <c r="H182" s="96">
        <v>955.9</v>
      </c>
      <c r="I182" s="96">
        <v>1006.6</v>
      </c>
      <c r="J182" s="96">
        <v>1056.9000000000001</v>
      </c>
      <c r="K182" s="96">
        <v>1056.9000000000001</v>
      </c>
      <c r="L182" s="331" t="s">
        <v>340</v>
      </c>
    </row>
    <row r="183" spans="1:12" ht="324.75" customHeight="1" x14ac:dyDescent="0.2">
      <c r="A183" s="497"/>
      <c r="B183" s="67" t="s">
        <v>229</v>
      </c>
      <c r="C183" s="333" t="s">
        <v>341</v>
      </c>
      <c r="D183" s="332" t="s">
        <v>12</v>
      </c>
      <c r="E183" s="333" t="s">
        <v>106</v>
      </c>
      <c r="F183" s="331" t="s">
        <v>35</v>
      </c>
      <c r="G183" s="332"/>
      <c r="H183" s="332"/>
      <c r="I183" s="332"/>
      <c r="J183" s="332"/>
      <c r="K183" s="332"/>
      <c r="L183" s="331" t="s">
        <v>95</v>
      </c>
    </row>
    <row r="184" spans="1:12" ht="404.25" customHeight="1" x14ac:dyDescent="0.2">
      <c r="A184" s="497"/>
      <c r="B184" s="67"/>
      <c r="C184" s="333" t="s">
        <v>342</v>
      </c>
      <c r="D184" s="332" t="s">
        <v>12</v>
      </c>
      <c r="E184" s="333" t="s">
        <v>107</v>
      </c>
      <c r="F184" s="331" t="s">
        <v>32</v>
      </c>
      <c r="G184" s="332"/>
      <c r="H184" s="332"/>
      <c r="I184" s="332"/>
      <c r="J184" s="332"/>
      <c r="K184" s="332"/>
      <c r="L184" s="331" t="s">
        <v>95</v>
      </c>
    </row>
    <row r="185" spans="1:12" ht="228" customHeight="1" x14ac:dyDescent="0.2">
      <c r="A185" s="497"/>
      <c r="B185" s="67"/>
      <c r="C185" s="333" t="s">
        <v>264</v>
      </c>
      <c r="D185" s="332" t="s">
        <v>12</v>
      </c>
      <c r="E185" s="333" t="s">
        <v>107</v>
      </c>
      <c r="F185" s="331" t="s">
        <v>35</v>
      </c>
      <c r="G185" s="332"/>
      <c r="H185" s="332"/>
      <c r="I185" s="332"/>
      <c r="J185" s="332"/>
      <c r="K185" s="332"/>
      <c r="L185" s="331" t="s">
        <v>97</v>
      </c>
    </row>
    <row r="186" spans="1:12" ht="188.25" customHeight="1" x14ac:dyDescent="0.2">
      <c r="A186" s="497"/>
      <c r="B186" s="491" t="s">
        <v>344</v>
      </c>
      <c r="C186" s="333" t="s">
        <v>230</v>
      </c>
      <c r="D186" s="332" t="s">
        <v>12</v>
      </c>
      <c r="E186" s="333" t="s">
        <v>108</v>
      </c>
      <c r="F186" s="331" t="s">
        <v>35</v>
      </c>
      <c r="G186" s="332"/>
      <c r="H186" s="332"/>
      <c r="I186" s="332"/>
      <c r="J186" s="332"/>
      <c r="K186" s="332"/>
      <c r="L186" s="331" t="s">
        <v>73</v>
      </c>
    </row>
    <row r="187" spans="1:12" ht="99.75" customHeight="1" x14ac:dyDescent="0.2">
      <c r="A187" s="497"/>
      <c r="B187" s="491"/>
      <c r="C187" s="67" t="s">
        <v>231</v>
      </c>
      <c r="D187" s="332" t="s">
        <v>12</v>
      </c>
      <c r="E187" s="333" t="s">
        <v>108</v>
      </c>
      <c r="F187" s="331" t="s">
        <v>35</v>
      </c>
      <c r="G187" s="332"/>
      <c r="H187" s="332"/>
      <c r="I187" s="332"/>
      <c r="J187" s="332"/>
      <c r="K187" s="332"/>
      <c r="L187" s="331" t="s">
        <v>73</v>
      </c>
    </row>
    <row r="188" spans="1:12" ht="165.75" customHeight="1" x14ac:dyDescent="0.2">
      <c r="A188" s="497"/>
      <c r="B188" s="491"/>
      <c r="C188" s="67" t="s">
        <v>232</v>
      </c>
      <c r="D188" s="332" t="s">
        <v>12</v>
      </c>
      <c r="E188" s="333" t="s">
        <v>108</v>
      </c>
      <c r="F188" s="331" t="s">
        <v>35</v>
      </c>
      <c r="G188" s="332"/>
      <c r="H188" s="332"/>
      <c r="I188" s="332"/>
      <c r="J188" s="332"/>
      <c r="K188" s="332"/>
      <c r="L188" s="331" t="s">
        <v>74</v>
      </c>
    </row>
    <row r="189" spans="1:12" ht="236.25" customHeight="1" x14ac:dyDescent="0.2">
      <c r="A189" s="497"/>
      <c r="B189" s="491"/>
      <c r="C189" s="333" t="s">
        <v>233</v>
      </c>
      <c r="D189" s="332" t="s">
        <v>12</v>
      </c>
      <c r="E189" s="333" t="s">
        <v>108</v>
      </c>
      <c r="F189" s="331" t="s">
        <v>35</v>
      </c>
      <c r="G189" s="332"/>
      <c r="H189" s="332"/>
      <c r="I189" s="332"/>
      <c r="J189" s="332"/>
      <c r="K189" s="332"/>
      <c r="L189" s="331" t="s">
        <v>73</v>
      </c>
    </row>
    <row r="190" spans="1:12" ht="132.75" customHeight="1" x14ac:dyDescent="0.2">
      <c r="A190" s="497"/>
      <c r="B190" s="491"/>
      <c r="C190" s="333" t="s">
        <v>234</v>
      </c>
      <c r="D190" s="332" t="s">
        <v>12</v>
      </c>
      <c r="E190" s="333" t="s">
        <v>108</v>
      </c>
      <c r="F190" s="331" t="s">
        <v>35</v>
      </c>
      <c r="G190" s="332"/>
      <c r="H190" s="332"/>
      <c r="I190" s="332"/>
      <c r="J190" s="332"/>
      <c r="K190" s="332"/>
      <c r="L190" s="331" t="s">
        <v>73</v>
      </c>
    </row>
    <row r="191" spans="1:12" ht="328.5" customHeight="1" x14ac:dyDescent="0.2">
      <c r="A191" s="497"/>
      <c r="B191" s="333" t="s">
        <v>235</v>
      </c>
      <c r="C191" s="333" t="s">
        <v>236</v>
      </c>
      <c r="D191" s="332" t="s">
        <v>12</v>
      </c>
      <c r="E191" s="333" t="s">
        <v>105</v>
      </c>
      <c r="F191" s="331" t="s">
        <v>32</v>
      </c>
      <c r="G191" s="332"/>
      <c r="H191" s="332"/>
      <c r="I191" s="332"/>
      <c r="J191" s="332"/>
      <c r="K191" s="332"/>
      <c r="L191" s="331" t="s">
        <v>98</v>
      </c>
    </row>
    <row r="192" spans="1:12" ht="251.25" customHeight="1" x14ac:dyDescent="0.2">
      <c r="A192" s="497"/>
      <c r="B192" s="333" t="s">
        <v>237</v>
      </c>
      <c r="C192" s="333" t="s">
        <v>238</v>
      </c>
      <c r="D192" s="332" t="s">
        <v>12</v>
      </c>
      <c r="E192" s="333" t="s">
        <v>75</v>
      </c>
      <c r="F192" s="331" t="s">
        <v>32</v>
      </c>
      <c r="G192" s="332"/>
      <c r="H192" s="332"/>
      <c r="I192" s="332"/>
      <c r="J192" s="332"/>
      <c r="K192" s="332"/>
      <c r="L192" s="331" t="s">
        <v>76</v>
      </c>
    </row>
    <row r="193" spans="1:12" ht="250.5" customHeight="1" x14ac:dyDescent="0.2">
      <c r="A193" s="497"/>
      <c r="B193" s="333" t="s">
        <v>345</v>
      </c>
      <c r="C193" s="333" t="s">
        <v>239</v>
      </c>
      <c r="D193" s="332" t="s">
        <v>12</v>
      </c>
      <c r="E193" s="281" t="s">
        <v>112</v>
      </c>
      <c r="F193" s="331" t="s">
        <v>32</v>
      </c>
      <c r="G193" s="332"/>
      <c r="H193" s="332"/>
      <c r="I193" s="332"/>
      <c r="J193" s="332"/>
      <c r="K193" s="332"/>
      <c r="L193" s="331" t="s">
        <v>99</v>
      </c>
    </row>
    <row r="194" spans="1:12" ht="270" customHeight="1" x14ac:dyDescent="0.2">
      <c r="A194" s="497"/>
      <c r="B194" s="491" t="s">
        <v>240</v>
      </c>
      <c r="C194" s="333" t="s">
        <v>241</v>
      </c>
      <c r="D194" s="332" t="s">
        <v>12</v>
      </c>
      <c r="E194" s="281" t="s">
        <v>103</v>
      </c>
      <c r="F194" s="331" t="s">
        <v>35</v>
      </c>
      <c r="G194" s="332"/>
      <c r="H194" s="332"/>
      <c r="I194" s="332"/>
      <c r="J194" s="332"/>
      <c r="K194" s="332"/>
      <c r="L194" s="331" t="s">
        <v>100</v>
      </c>
    </row>
    <row r="195" spans="1:12" ht="207.75" customHeight="1" x14ac:dyDescent="0.2">
      <c r="A195" s="497"/>
      <c r="B195" s="491"/>
      <c r="C195" s="333" t="s">
        <v>242</v>
      </c>
      <c r="D195" s="332" t="s">
        <v>12</v>
      </c>
      <c r="E195" s="281" t="s">
        <v>110</v>
      </c>
      <c r="F195" s="331" t="s">
        <v>32</v>
      </c>
      <c r="G195" s="332"/>
      <c r="H195" s="332"/>
      <c r="I195" s="332"/>
      <c r="J195" s="332"/>
      <c r="K195" s="332"/>
      <c r="L195" s="331" t="s">
        <v>101</v>
      </c>
    </row>
    <row r="196" spans="1:12" ht="165.75" customHeight="1" x14ac:dyDescent="0.2">
      <c r="A196" s="497"/>
      <c r="B196" s="491"/>
      <c r="C196" s="333" t="s">
        <v>243</v>
      </c>
      <c r="D196" s="332" t="s">
        <v>12</v>
      </c>
      <c r="E196" s="333" t="s">
        <v>104</v>
      </c>
      <c r="F196" s="331" t="s">
        <v>32</v>
      </c>
      <c r="G196" s="332"/>
      <c r="H196" s="332"/>
      <c r="I196" s="332"/>
      <c r="J196" s="332"/>
      <c r="K196" s="332"/>
      <c r="L196" s="331" t="s">
        <v>77</v>
      </c>
    </row>
    <row r="197" spans="1:12" ht="192" customHeight="1" x14ac:dyDescent="0.2">
      <c r="A197" s="497"/>
      <c r="B197" s="491"/>
      <c r="C197" s="333" t="s">
        <v>244</v>
      </c>
      <c r="D197" s="332" t="s">
        <v>12</v>
      </c>
      <c r="E197" s="333" t="s">
        <v>356</v>
      </c>
      <c r="F197" s="331" t="s">
        <v>32</v>
      </c>
      <c r="G197" s="332"/>
      <c r="H197" s="332"/>
      <c r="I197" s="332"/>
      <c r="J197" s="332"/>
      <c r="K197" s="332"/>
      <c r="L197" s="331" t="s">
        <v>78</v>
      </c>
    </row>
    <row r="198" spans="1:12" ht="240.75" customHeight="1" x14ac:dyDescent="0.2">
      <c r="A198" s="497"/>
      <c r="B198" s="491"/>
      <c r="C198" s="333" t="s">
        <v>245</v>
      </c>
      <c r="D198" s="332" t="s">
        <v>12</v>
      </c>
      <c r="E198" s="333" t="s">
        <v>109</v>
      </c>
      <c r="F198" s="331" t="s">
        <v>35</v>
      </c>
      <c r="G198" s="332"/>
      <c r="H198" s="332"/>
      <c r="I198" s="332"/>
      <c r="J198" s="332"/>
      <c r="K198" s="332"/>
      <c r="L198" s="331" t="s">
        <v>100</v>
      </c>
    </row>
    <row r="199" spans="1:12" ht="234.75" customHeight="1" x14ac:dyDescent="0.2">
      <c r="A199" s="497"/>
      <c r="B199" s="491" t="s">
        <v>246</v>
      </c>
      <c r="C199" s="339" t="s">
        <v>247</v>
      </c>
      <c r="D199" s="356" t="s">
        <v>12</v>
      </c>
      <c r="E199" s="357" t="s">
        <v>6</v>
      </c>
      <c r="F199" s="355" t="s">
        <v>15</v>
      </c>
      <c r="G199" s="96">
        <v>238</v>
      </c>
      <c r="H199" s="96">
        <v>396.6</v>
      </c>
      <c r="I199" s="96">
        <v>417.6</v>
      </c>
      <c r="J199" s="96">
        <v>438.5</v>
      </c>
      <c r="K199" s="96">
        <v>438.5</v>
      </c>
      <c r="L199" s="497" t="s">
        <v>102</v>
      </c>
    </row>
    <row r="200" spans="1:12" ht="217.5" customHeight="1" x14ac:dyDescent="0.2">
      <c r="A200" s="497"/>
      <c r="B200" s="491"/>
      <c r="C200" s="357" t="s">
        <v>248</v>
      </c>
      <c r="D200" s="356" t="s">
        <v>12</v>
      </c>
      <c r="E200" s="357" t="s">
        <v>120</v>
      </c>
      <c r="F200" s="126" t="s">
        <v>69</v>
      </c>
      <c r="G200" s="96">
        <v>1341.9</v>
      </c>
      <c r="H200" s="96">
        <v>1405.8</v>
      </c>
      <c r="I200" s="96">
        <v>1480.3</v>
      </c>
      <c r="J200" s="96">
        <v>1554.3</v>
      </c>
      <c r="K200" s="96">
        <v>1554.3</v>
      </c>
      <c r="L200" s="497"/>
    </row>
    <row r="201" spans="1:12" ht="208.5" customHeight="1" x14ac:dyDescent="0.2">
      <c r="A201" s="497"/>
      <c r="B201" s="491"/>
      <c r="C201" s="358" t="s">
        <v>496</v>
      </c>
      <c r="D201" s="282" t="s">
        <v>12</v>
      </c>
      <c r="E201" s="358" t="s">
        <v>120</v>
      </c>
      <c r="F201" s="127" t="s">
        <v>69</v>
      </c>
      <c r="G201" s="96">
        <v>410.5</v>
      </c>
      <c r="H201" s="96">
        <v>436</v>
      </c>
      <c r="I201" s="96">
        <v>459.1</v>
      </c>
      <c r="J201" s="96">
        <v>482.1</v>
      </c>
      <c r="K201" s="96">
        <v>482.1</v>
      </c>
      <c r="L201" s="497"/>
    </row>
    <row r="202" spans="1:12" ht="252.75" customHeight="1" x14ac:dyDescent="0.2">
      <c r="A202" s="497"/>
      <c r="B202" s="491"/>
      <c r="C202" s="327" t="s">
        <v>484</v>
      </c>
      <c r="D202" s="282" t="s">
        <v>12</v>
      </c>
      <c r="E202" s="358" t="s">
        <v>120</v>
      </c>
      <c r="F202" s="127" t="s">
        <v>69</v>
      </c>
      <c r="G202" s="96">
        <v>4012.2</v>
      </c>
      <c r="H202" s="96">
        <v>0</v>
      </c>
      <c r="I202" s="96">
        <v>0</v>
      </c>
      <c r="J202" s="96">
        <v>0</v>
      </c>
      <c r="K202" s="96">
        <v>0</v>
      </c>
      <c r="L202" s="497"/>
    </row>
    <row r="203" spans="1:12" ht="362.25" customHeight="1" x14ac:dyDescent="0.2">
      <c r="A203" s="497"/>
      <c r="B203" s="499"/>
      <c r="C203" s="314" t="s">
        <v>494</v>
      </c>
      <c r="D203" s="282" t="s">
        <v>12</v>
      </c>
      <c r="E203" s="358" t="s">
        <v>495</v>
      </c>
      <c r="F203" s="282" t="s">
        <v>15</v>
      </c>
      <c r="G203" s="96">
        <v>42</v>
      </c>
      <c r="H203" s="96">
        <v>147.30000000000001</v>
      </c>
      <c r="I203" s="96">
        <v>21</v>
      </c>
      <c r="J203" s="96">
        <v>21</v>
      </c>
      <c r="K203" s="96">
        <v>21</v>
      </c>
      <c r="L203" s="497"/>
    </row>
    <row r="204" spans="1:12" ht="44.25" customHeight="1" x14ac:dyDescent="0.2">
      <c r="A204" s="497"/>
      <c r="B204" s="499"/>
      <c r="C204" s="359" t="s">
        <v>499</v>
      </c>
      <c r="D204" s="282"/>
      <c r="E204" s="358"/>
      <c r="F204" s="282"/>
      <c r="G204" s="360">
        <v>21</v>
      </c>
      <c r="H204" s="360">
        <v>52.3</v>
      </c>
      <c r="I204" s="360">
        <v>0</v>
      </c>
      <c r="J204" s="360">
        <v>0</v>
      </c>
      <c r="K204" s="360">
        <v>0</v>
      </c>
      <c r="L204" s="497"/>
    </row>
    <row r="205" spans="1:12" ht="261" customHeight="1" x14ac:dyDescent="0.2">
      <c r="A205" s="497"/>
      <c r="B205" s="491"/>
      <c r="C205" s="314" t="s">
        <v>500</v>
      </c>
      <c r="D205" s="282" t="s">
        <v>12</v>
      </c>
      <c r="E205" s="358" t="s">
        <v>7</v>
      </c>
      <c r="F205" s="282" t="s">
        <v>69</v>
      </c>
      <c r="G205" s="96">
        <v>200</v>
      </c>
      <c r="H205" s="96">
        <v>0</v>
      </c>
      <c r="I205" s="96">
        <v>0</v>
      </c>
      <c r="J205" s="96">
        <v>0</v>
      </c>
      <c r="K205" s="96">
        <v>0</v>
      </c>
      <c r="L205" s="497"/>
    </row>
    <row r="206" spans="1:12" ht="39" customHeight="1" x14ac:dyDescent="0.2">
      <c r="A206" s="497"/>
      <c r="B206" s="63" t="s">
        <v>27</v>
      </c>
      <c r="C206" s="53"/>
      <c r="D206" s="334"/>
      <c r="E206" s="334"/>
      <c r="F206" s="328"/>
      <c r="G206" s="159">
        <f>+G200+G199+G182+G181+G173+G169+G168+G198+G197+G196+G195+G194+G193+G192+G191+G190+G189+G187+G188+G186+G184+G183+G185+G166+G170+G167+G171+G172+G174+G175+G176+G177+G179+G180+G178+G201+G202+G203+G205</f>
        <v>21624.500000000004</v>
      </c>
      <c r="H206" s="159">
        <f t="shared" ref="H206:K206" si="13">+H200+H199+H182+H181+H173+H169+H168+H198+H197+H196+H195+H194+H193+H192+H191+H190+H189+H187+H188+H186+H184+H183+H185+H166+H170+H167+H171+H172+H174+H175+H176+H177+H179+H180+H178+H201+H202+H203+H205</f>
        <v>5445.7</v>
      </c>
      <c r="I206" s="159">
        <f t="shared" si="13"/>
        <v>5610.9000000000005</v>
      </c>
      <c r="J206" s="159">
        <f t="shared" si="13"/>
        <v>5899.6</v>
      </c>
      <c r="K206" s="159">
        <f t="shared" si="13"/>
        <v>5899.6</v>
      </c>
      <c r="L206" s="334"/>
    </row>
    <row r="207" spans="1:12" ht="57.75" customHeight="1" x14ac:dyDescent="0.2">
      <c r="A207" s="488" t="s">
        <v>167</v>
      </c>
      <c r="B207" s="489"/>
      <c r="C207" s="489"/>
      <c r="D207" s="489"/>
      <c r="E207" s="489"/>
      <c r="F207" s="489"/>
      <c r="G207" s="489"/>
      <c r="H207" s="489"/>
      <c r="I207" s="489"/>
      <c r="J207" s="489"/>
      <c r="K207" s="489"/>
      <c r="L207" s="490"/>
    </row>
    <row r="208" spans="1:12" ht="201" customHeight="1" x14ac:dyDescent="0.2">
      <c r="A208" s="491" t="s">
        <v>275</v>
      </c>
      <c r="B208" s="492" t="s">
        <v>249</v>
      </c>
      <c r="C208" s="281" t="s">
        <v>250</v>
      </c>
      <c r="D208" s="282" t="s">
        <v>12</v>
      </c>
      <c r="E208" s="281" t="s">
        <v>304</v>
      </c>
      <c r="F208" s="282" t="s">
        <v>32</v>
      </c>
      <c r="G208" s="281"/>
      <c r="H208" s="281"/>
      <c r="I208" s="281"/>
      <c r="J208" s="281"/>
      <c r="K208" s="281"/>
      <c r="L208" s="281" t="s">
        <v>79</v>
      </c>
    </row>
    <row r="209" spans="1:12" ht="298.5" customHeight="1" x14ac:dyDescent="0.2">
      <c r="A209" s="491"/>
      <c r="B209" s="492"/>
      <c r="C209" s="281" t="s">
        <v>251</v>
      </c>
      <c r="D209" s="282" t="s">
        <v>12</v>
      </c>
      <c r="E209" s="281" t="s">
        <v>305</v>
      </c>
      <c r="F209" s="282" t="s">
        <v>32</v>
      </c>
      <c r="G209" s="281"/>
      <c r="H209" s="281"/>
      <c r="I209" s="281"/>
      <c r="J209" s="281"/>
      <c r="K209" s="281"/>
      <c r="L209" s="281" t="s">
        <v>29</v>
      </c>
    </row>
    <row r="210" spans="1:12" ht="287.25" customHeight="1" x14ac:dyDescent="0.2">
      <c r="A210" s="491"/>
      <c r="B210" s="464" t="s">
        <v>252</v>
      </c>
      <c r="C210" s="141" t="s">
        <v>253</v>
      </c>
      <c r="D210" s="279" t="s">
        <v>12</v>
      </c>
      <c r="E210" s="141" t="s">
        <v>306</v>
      </c>
      <c r="F210" s="279" t="s">
        <v>32</v>
      </c>
      <c r="G210" s="141"/>
      <c r="H210" s="141"/>
      <c r="I210" s="141"/>
      <c r="J210" s="141"/>
      <c r="K210" s="141"/>
      <c r="L210" s="141" t="s">
        <v>30</v>
      </c>
    </row>
    <row r="211" spans="1:12" ht="409.5" customHeight="1" x14ac:dyDescent="0.2">
      <c r="A211" s="491"/>
      <c r="B211" s="534"/>
      <c r="C211" s="464" t="s">
        <v>254</v>
      </c>
      <c r="D211" s="444" t="s">
        <v>12</v>
      </c>
      <c r="E211" s="444" t="s">
        <v>307</v>
      </c>
      <c r="F211" s="444" t="s">
        <v>32</v>
      </c>
      <c r="G211" s="444"/>
      <c r="H211" s="444"/>
      <c r="I211" s="444"/>
      <c r="J211" s="444"/>
      <c r="K211" s="444"/>
      <c r="L211" s="444" t="s">
        <v>31</v>
      </c>
    </row>
    <row r="212" spans="1:12" ht="84.75" customHeight="1" x14ac:dyDescent="0.2">
      <c r="A212" s="491"/>
      <c r="B212" s="465"/>
      <c r="C212" s="465"/>
      <c r="D212" s="445"/>
      <c r="E212" s="445"/>
      <c r="F212" s="445"/>
      <c r="G212" s="445"/>
      <c r="H212" s="445"/>
      <c r="I212" s="445"/>
      <c r="J212" s="445"/>
      <c r="K212" s="445"/>
      <c r="L212" s="445"/>
    </row>
    <row r="213" spans="1:12" ht="408" customHeight="1" x14ac:dyDescent="0.2">
      <c r="A213" s="491"/>
      <c r="B213" s="491" t="s">
        <v>298</v>
      </c>
      <c r="C213" s="491" t="s">
        <v>255</v>
      </c>
      <c r="D213" s="497" t="s">
        <v>12</v>
      </c>
      <c r="E213" s="491" t="s">
        <v>121</v>
      </c>
      <c r="F213" s="497" t="s">
        <v>32</v>
      </c>
      <c r="G213" s="497"/>
      <c r="H213" s="497"/>
      <c r="I213" s="497"/>
      <c r="J213" s="497"/>
      <c r="K213" s="497"/>
      <c r="L213" s="491" t="s">
        <v>482</v>
      </c>
    </row>
    <row r="214" spans="1:12" ht="126.75" customHeight="1" x14ac:dyDescent="0.2">
      <c r="A214" s="491"/>
      <c r="B214" s="491"/>
      <c r="C214" s="491"/>
      <c r="D214" s="497"/>
      <c r="E214" s="491"/>
      <c r="F214" s="497"/>
      <c r="G214" s="497"/>
      <c r="H214" s="497"/>
      <c r="I214" s="497"/>
      <c r="J214" s="497"/>
      <c r="K214" s="497"/>
      <c r="L214" s="491"/>
    </row>
    <row r="215" spans="1:12" ht="336" customHeight="1" x14ac:dyDescent="0.2">
      <c r="A215" s="491"/>
      <c r="B215" s="491"/>
      <c r="C215" s="141" t="s">
        <v>256</v>
      </c>
      <c r="D215" s="279" t="s">
        <v>12</v>
      </c>
      <c r="E215" s="143" t="s">
        <v>308</v>
      </c>
      <c r="F215" s="141" t="s">
        <v>32</v>
      </c>
      <c r="G215" s="141"/>
      <c r="H215" s="141"/>
      <c r="I215" s="141"/>
      <c r="J215" s="141"/>
      <c r="K215" s="141"/>
      <c r="L215" s="141" t="s">
        <v>33</v>
      </c>
    </row>
    <row r="216" spans="1:12" ht="198.75" customHeight="1" x14ac:dyDescent="0.2">
      <c r="A216" s="491"/>
      <c r="B216" s="491"/>
      <c r="C216" s="142" t="s">
        <v>481</v>
      </c>
      <c r="D216" s="280" t="s">
        <v>12</v>
      </c>
      <c r="E216" s="142" t="s">
        <v>137</v>
      </c>
      <c r="F216" s="142" t="s">
        <v>15</v>
      </c>
      <c r="G216" s="102">
        <v>1164.2</v>
      </c>
      <c r="H216" s="102">
        <v>1269</v>
      </c>
      <c r="I216" s="102">
        <v>1336.3</v>
      </c>
      <c r="J216" s="102">
        <v>1403.1</v>
      </c>
      <c r="K216" s="102">
        <v>1403.1</v>
      </c>
      <c r="L216" s="142" t="s">
        <v>291</v>
      </c>
    </row>
    <row r="217" spans="1:12" ht="49.5" customHeight="1" x14ac:dyDescent="0.2">
      <c r="A217" s="491"/>
      <c r="B217" s="103" t="s">
        <v>27</v>
      </c>
      <c r="C217" s="40"/>
      <c r="D217" s="40"/>
      <c r="E217" s="40"/>
      <c r="F217" s="40"/>
      <c r="G217" s="59">
        <f>G216+G215+G213+G211+G210+G209+G208</f>
        <v>1164.2</v>
      </c>
      <c r="H217" s="59">
        <f t="shared" ref="H217:K217" si="14">H216+H215+H213+H211+H210+H209+H208</f>
        <v>1269</v>
      </c>
      <c r="I217" s="59">
        <f t="shared" si="14"/>
        <v>1336.3</v>
      </c>
      <c r="J217" s="59">
        <f t="shared" si="14"/>
        <v>1403.1</v>
      </c>
      <c r="K217" s="59">
        <f t="shared" si="14"/>
        <v>1403.1</v>
      </c>
      <c r="L217" s="40"/>
    </row>
    <row r="218" spans="1:12" ht="43.5" customHeight="1" x14ac:dyDescent="0.2">
      <c r="A218" s="502" t="s">
        <v>292</v>
      </c>
      <c r="B218" s="503"/>
      <c r="C218" s="503"/>
      <c r="D218" s="503"/>
      <c r="E218" s="503"/>
      <c r="F218" s="503"/>
      <c r="G218" s="503"/>
      <c r="H218" s="503"/>
      <c r="I218" s="503"/>
      <c r="J218" s="503"/>
      <c r="K218" s="503"/>
      <c r="L218" s="504"/>
    </row>
    <row r="219" spans="1:12" ht="128.25" customHeight="1" x14ac:dyDescent="0.2">
      <c r="A219" s="491" t="s">
        <v>276</v>
      </c>
      <c r="B219" s="491" t="s">
        <v>257</v>
      </c>
      <c r="C219" s="56" t="s">
        <v>258</v>
      </c>
      <c r="D219" s="40" t="s">
        <v>12</v>
      </c>
      <c r="E219" s="443" t="s">
        <v>11</v>
      </c>
      <c r="F219" s="443" t="s">
        <v>15</v>
      </c>
      <c r="G219" s="50">
        <v>37713.4</v>
      </c>
      <c r="H219" s="50">
        <v>39422.300000000003</v>
      </c>
      <c r="I219" s="50">
        <v>41467.4</v>
      </c>
      <c r="J219" s="50">
        <v>43540.800000000003</v>
      </c>
      <c r="K219" s="50">
        <v>43540.800000000003</v>
      </c>
      <c r="L219" s="505" t="s">
        <v>23</v>
      </c>
    </row>
    <row r="220" spans="1:12" ht="97.5" customHeight="1" x14ac:dyDescent="0.2">
      <c r="A220" s="491"/>
      <c r="B220" s="491"/>
      <c r="C220" s="104" t="s">
        <v>280</v>
      </c>
      <c r="D220" s="278" t="s">
        <v>12</v>
      </c>
      <c r="E220" s="443"/>
      <c r="F220" s="443"/>
      <c r="G220" s="129">
        <v>0</v>
      </c>
      <c r="H220" s="44">
        <v>50</v>
      </c>
      <c r="I220" s="44">
        <v>0</v>
      </c>
      <c r="J220" s="44">
        <v>0</v>
      </c>
      <c r="K220" s="41">
        <v>0</v>
      </c>
      <c r="L220" s="505"/>
    </row>
    <row r="221" spans="1:12" ht="243" customHeight="1" x14ac:dyDescent="0.2">
      <c r="A221" s="491"/>
      <c r="B221" s="491" t="s">
        <v>316</v>
      </c>
      <c r="C221" s="106" t="s">
        <v>317</v>
      </c>
      <c r="D221" s="106" t="s">
        <v>12</v>
      </c>
      <c r="E221" s="40" t="s">
        <v>11</v>
      </c>
      <c r="F221" s="40" t="s">
        <v>135</v>
      </c>
      <c r="G221" s="105"/>
      <c r="H221" s="105"/>
      <c r="I221" s="105"/>
      <c r="J221" s="105"/>
      <c r="K221" s="107"/>
      <c r="L221" s="443" t="s">
        <v>136</v>
      </c>
    </row>
    <row r="222" spans="1:12" ht="246.75" customHeight="1" x14ac:dyDescent="0.2">
      <c r="A222" s="491"/>
      <c r="B222" s="491"/>
      <c r="C222" s="106" t="s">
        <v>318</v>
      </c>
      <c r="D222" s="106" t="s">
        <v>12</v>
      </c>
      <c r="E222" s="40" t="s">
        <v>11</v>
      </c>
      <c r="F222" s="40" t="s">
        <v>135</v>
      </c>
      <c r="G222" s="105"/>
      <c r="H222" s="105"/>
      <c r="I222" s="105"/>
      <c r="J222" s="105"/>
      <c r="K222" s="107"/>
      <c r="L222" s="443"/>
    </row>
    <row r="223" spans="1:12" ht="143.25" customHeight="1" x14ac:dyDescent="0.2">
      <c r="A223" s="491"/>
      <c r="B223" s="491"/>
      <c r="C223" s="106" t="s">
        <v>474</v>
      </c>
      <c r="D223" s="106" t="s">
        <v>12</v>
      </c>
      <c r="E223" s="40" t="s">
        <v>11</v>
      </c>
      <c r="F223" s="40" t="s">
        <v>135</v>
      </c>
      <c r="G223" s="105"/>
      <c r="H223" s="105"/>
      <c r="I223" s="105"/>
      <c r="J223" s="105"/>
      <c r="K223" s="107"/>
      <c r="L223" s="443"/>
    </row>
    <row r="224" spans="1:12" ht="196.5" customHeight="1" x14ac:dyDescent="0.2">
      <c r="A224" s="491"/>
      <c r="B224" s="61" t="s">
        <v>422</v>
      </c>
      <c r="C224" s="106" t="s">
        <v>423</v>
      </c>
      <c r="D224" s="106" t="s">
        <v>12</v>
      </c>
      <c r="E224" s="40" t="s">
        <v>11</v>
      </c>
      <c r="F224" s="40" t="s">
        <v>295</v>
      </c>
      <c r="G224" s="105"/>
      <c r="H224" s="105"/>
      <c r="I224" s="105"/>
      <c r="J224" s="105"/>
      <c r="K224" s="107"/>
      <c r="L224" s="40" t="s">
        <v>287</v>
      </c>
    </row>
    <row r="225" spans="1:12" ht="249.75" customHeight="1" x14ac:dyDescent="0.2">
      <c r="A225" s="491"/>
      <c r="B225" s="506" t="s">
        <v>424</v>
      </c>
      <c r="C225" s="464" t="s">
        <v>470</v>
      </c>
      <c r="D225" s="468" t="s">
        <v>12</v>
      </c>
      <c r="E225" s="470" t="s">
        <v>7</v>
      </c>
      <c r="F225" s="458" t="s">
        <v>135</v>
      </c>
      <c r="G225" s="466"/>
      <c r="H225" s="466"/>
      <c r="I225" s="466"/>
      <c r="J225" s="466"/>
      <c r="K225" s="500"/>
      <c r="L225" s="470" t="s">
        <v>296</v>
      </c>
    </row>
    <row r="226" spans="1:12" ht="232.5" customHeight="1" x14ac:dyDescent="0.2">
      <c r="A226" s="491"/>
      <c r="B226" s="507"/>
      <c r="C226" s="465"/>
      <c r="D226" s="469"/>
      <c r="E226" s="471"/>
      <c r="F226" s="460"/>
      <c r="G226" s="467"/>
      <c r="H226" s="467"/>
      <c r="I226" s="467"/>
      <c r="J226" s="467"/>
      <c r="K226" s="501"/>
      <c r="L226" s="471"/>
    </row>
    <row r="227" spans="1:12" ht="163.5" customHeight="1" x14ac:dyDescent="0.2">
      <c r="A227" s="491"/>
      <c r="B227" s="505" t="s">
        <v>425</v>
      </c>
      <c r="C227" s="106" t="s">
        <v>426</v>
      </c>
      <c r="D227" s="106" t="s">
        <v>12</v>
      </c>
      <c r="E227" s="40" t="s">
        <v>11</v>
      </c>
      <c r="F227" s="39" t="s">
        <v>135</v>
      </c>
      <c r="G227" s="105"/>
      <c r="H227" s="105"/>
      <c r="I227" s="105"/>
      <c r="J227" s="105"/>
      <c r="K227" s="107"/>
      <c r="L227" s="443" t="s">
        <v>297</v>
      </c>
    </row>
    <row r="228" spans="1:12" ht="154.5" customHeight="1" x14ac:dyDescent="0.2">
      <c r="A228" s="491"/>
      <c r="B228" s="505"/>
      <c r="C228" s="106" t="s">
        <v>427</v>
      </c>
      <c r="D228" s="106" t="s">
        <v>12</v>
      </c>
      <c r="E228" s="40" t="s">
        <v>11</v>
      </c>
      <c r="F228" s="39" t="s">
        <v>135</v>
      </c>
      <c r="G228" s="105"/>
      <c r="H228" s="105"/>
      <c r="I228" s="105"/>
      <c r="J228" s="105"/>
      <c r="K228" s="107"/>
      <c r="L228" s="443"/>
    </row>
    <row r="229" spans="1:12" ht="225.75" customHeight="1" x14ac:dyDescent="0.2">
      <c r="A229" s="491"/>
      <c r="B229" s="505"/>
      <c r="C229" s="104" t="s">
        <v>428</v>
      </c>
      <c r="D229" s="104" t="s">
        <v>12</v>
      </c>
      <c r="E229" s="56" t="s">
        <v>312</v>
      </c>
      <c r="F229" s="56" t="s">
        <v>15</v>
      </c>
      <c r="G229" s="168">
        <v>0</v>
      </c>
      <c r="H229" s="168">
        <v>42</v>
      </c>
      <c r="I229" s="168">
        <v>42</v>
      </c>
      <c r="J229" s="168">
        <v>42</v>
      </c>
      <c r="K229" s="168">
        <v>42</v>
      </c>
      <c r="L229" s="56" t="s">
        <v>24</v>
      </c>
    </row>
    <row r="230" spans="1:12" ht="54.75" customHeight="1" x14ac:dyDescent="0.2">
      <c r="A230" s="491"/>
      <c r="B230" s="120" t="s">
        <v>27</v>
      </c>
      <c r="C230" s="130"/>
      <c r="D230" s="130"/>
      <c r="E230" s="121"/>
      <c r="F230" s="121"/>
      <c r="G230" s="54">
        <f>G229+G228+G227+G225+G224+G223+G222+G221+G220+G219</f>
        <v>37713.4</v>
      </c>
      <c r="H230" s="54">
        <f t="shared" ref="H230:K230" si="15">H229+H228+H227+H225+H224+H223+H222+H221+H220+H219</f>
        <v>39514.300000000003</v>
      </c>
      <c r="I230" s="54">
        <f t="shared" si="15"/>
        <v>41509.4</v>
      </c>
      <c r="J230" s="54">
        <f t="shared" si="15"/>
        <v>43582.8</v>
      </c>
      <c r="K230" s="54">
        <f t="shared" si="15"/>
        <v>43582.8</v>
      </c>
      <c r="L230" s="40"/>
    </row>
    <row r="231" spans="1:12" ht="69.75" customHeight="1" x14ac:dyDescent="0.2">
      <c r="A231" s="510" t="s">
        <v>279</v>
      </c>
      <c r="B231" s="510"/>
      <c r="C231" s="510"/>
      <c r="D231" s="510"/>
      <c r="E231" s="510"/>
      <c r="F231" s="510"/>
      <c r="G231" s="510"/>
      <c r="H231" s="510"/>
      <c r="I231" s="510"/>
      <c r="J231" s="510"/>
      <c r="K231" s="510"/>
      <c r="L231" s="510"/>
    </row>
    <row r="232" spans="1:12" ht="229.5" customHeight="1" x14ac:dyDescent="0.2">
      <c r="A232" s="455" t="s">
        <v>277</v>
      </c>
      <c r="B232" s="60" t="s">
        <v>346</v>
      </c>
      <c r="C232" s="235" t="s">
        <v>300</v>
      </c>
      <c r="D232" s="232" t="s">
        <v>12</v>
      </c>
      <c r="E232" s="235" t="s">
        <v>71</v>
      </c>
      <c r="F232" s="234" t="s">
        <v>35</v>
      </c>
      <c r="G232" s="232"/>
      <c r="H232" s="232"/>
      <c r="I232" s="232"/>
      <c r="J232" s="232"/>
      <c r="K232" s="232"/>
      <c r="L232" s="461" t="s">
        <v>72</v>
      </c>
    </row>
    <row r="233" spans="1:12" ht="345.75" customHeight="1" x14ac:dyDescent="0.2">
      <c r="A233" s="456"/>
      <c r="B233" s="232"/>
      <c r="C233" s="233" t="s">
        <v>309</v>
      </c>
      <c r="D233" s="236" t="s">
        <v>12</v>
      </c>
      <c r="E233" s="263" t="s">
        <v>310</v>
      </c>
      <c r="F233" s="232" t="s">
        <v>35</v>
      </c>
      <c r="G233" s="50"/>
      <c r="H233" s="50"/>
      <c r="I233" s="50"/>
      <c r="J233" s="50"/>
      <c r="K233" s="237"/>
      <c r="L233" s="461"/>
    </row>
    <row r="234" spans="1:12" ht="64.5" customHeight="1" x14ac:dyDescent="0.2">
      <c r="A234" s="511" t="s">
        <v>409</v>
      </c>
      <c r="B234" s="512"/>
      <c r="C234" s="512"/>
      <c r="D234" s="512"/>
      <c r="E234" s="512"/>
      <c r="F234" s="512"/>
      <c r="G234" s="512"/>
      <c r="H234" s="512"/>
      <c r="I234" s="512"/>
      <c r="J234" s="512"/>
      <c r="K234" s="512"/>
      <c r="L234" s="513"/>
    </row>
    <row r="235" spans="1:12" ht="125.25" customHeight="1" x14ac:dyDescent="0.2">
      <c r="A235" s="514" t="s">
        <v>278</v>
      </c>
      <c r="B235" s="516" t="s">
        <v>410</v>
      </c>
      <c r="C235" s="208" t="s">
        <v>411</v>
      </c>
      <c r="D235" s="209">
        <v>2021</v>
      </c>
      <c r="E235" s="210" t="s">
        <v>130</v>
      </c>
      <c r="F235" s="200" t="s">
        <v>15</v>
      </c>
      <c r="G235" s="211">
        <v>242.8</v>
      </c>
      <c r="H235" s="211"/>
      <c r="I235" s="211"/>
      <c r="J235" s="211"/>
      <c r="K235" s="211"/>
      <c r="L235" s="212" t="s">
        <v>25</v>
      </c>
    </row>
    <row r="236" spans="1:12" ht="174.75" customHeight="1" x14ac:dyDescent="0.2">
      <c r="A236" s="514"/>
      <c r="B236" s="517"/>
      <c r="C236" s="213" t="s">
        <v>412</v>
      </c>
      <c r="D236" s="214">
        <v>2021</v>
      </c>
      <c r="E236" s="215" t="s">
        <v>130</v>
      </c>
      <c r="F236" s="204" t="s">
        <v>15</v>
      </c>
      <c r="G236" s="216">
        <v>6</v>
      </c>
      <c r="H236" s="216"/>
      <c r="I236" s="216"/>
      <c r="J236" s="216"/>
      <c r="K236" s="216"/>
      <c r="L236" s="217" t="s">
        <v>25</v>
      </c>
    </row>
    <row r="237" spans="1:12" ht="408.75" customHeight="1" x14ac:dyDescent="0.2">
      <c r="A237" s="514"/>
      <c r="B237" s="517"/>
      <c r="C237" s="475" t="s">
        <v>413</v>
      </c>
      <c r="D237" s="440">
        <v>2021</v>
      </c>
      <c r="E237" s="462" t="s">
        <v>493</v>
      </c>
      <c r="F237" s="455" t="s">
        <v>15</v>
      </c>
      <c r="G237" s="442">
        <v>16.5</v>
      </c>
      <c r="H237" s="442"/>
      <c r="I237" s="442"/>
      <c r="J237" s="442"/>
      <c r="K237" s="442"/>
      <c r="L237" s="461" t="s">
        <v>25</v>
      </c>
    </row>
    <row r="238" spans="1:12" ht="24" customHeight="1" x14ac:dyDescent="0.2">
      <c r="A238" s="514"/>
      <c r="B238" s="517"/>
      <c r="C238" s="475"/>
      <c r="D238" s="440"/>
      <c r="E238" s="463"/>
      <c r="F238" s="457"/>
      <c r="G238" s="442"/>
      <c r="H238" s="442"/>
      <c r="I238" s="442"/>
      <c r="J238" s="442"/>
      <c r="K238" s="442"/>
      <c r="L238" s="461"/>
    </row>
    <row r="239" spans="1:12" ht="177.75" customHeight="1" x14ac:dyDescent="0.2">
      <c r="A239" s="514"/>
      <c r="B239" s="517"/>
      <c r="C239" s="97" t="s">
        <v>414</v>
      </c>
      <c r="D239" s="200">
        <v>2021</v>
      </c>
      <c r="E239" s="218" t="s">
        <v>130</v>
      </c>
      <c r="F239" s="200" t="s">
        <v>15</v>
      </c>
      <c r="G239" s="219">
        <v>9</v>
      </c>
      <c r="H239" s="220"/>
      <c r="I239" s="220"/>
      <c r="J239" s="220"/>
      <c r="K239" s="220"/>
      <c r="L239" s="200" t="s">
        <v>25</v>
      </c>
    </row>
    <row r="240" spans="1:12" ht="354" customHeight="1" x14ac:dyDescent="0.2">
      <c r="A240" s="514"/>
      <c r="B240" s="517"/>
      <c r="C240" s="221" t="s">
        <v>415</v>
      </c>
      <c r="D240" s="222">
        <v>2021</v>
      </c>
      <c r="E240" s="223" t="s">
        <v>130</v>
      </c>
      <c r="F240" s="207" t="s">
        <v>15</v>
      </c>
      <c r="G240" s="224">
        <v>173</v>
      </c>
      <c r="H240" s="224"/>
      <c r="I240" s="224"/>
      <c r="J240" s="224"/>
      <c r="K240" s="224"/>
      <c r="L240" s="212" t="s">
        <v>26</v>
      </c>
    </row>
    <row r="241" spans="1:58" ht="114" customHeight="1" x14ac:dyDescent="0.2">
      <c r="A241" s="514"/>
      <c r="B241" s="517"/>
      <c r="C241" s="225" t="s">
        <v>416</v>
      </c>
      <c r="D241" s="204">
        <v>2021</v>
      </c>
      <c r="E241" s="226" t="s">
        <v>130</v>
      </c>
      <c r="F241" s="206" t="s">
        <v>15</v>
      </c>
      <c r="G241" s="205">
        <v>5</v>
      </c>
      <c r="H241" s="205"/>
      <c r="I241" s="205"/>
      <c r="J241" s="205"/>
      <c r="K241" s="205"/>
      <c r="L241" s="206" t="s">
        <v>131</v>
      </c>
    </row>
    <row r="242" spans="1:58" s="144" customFormat="1" ht="83.25" customHeight="1" x14ac:dyDescent="0.2">
      <c r="A242" s="514"/>
      <c r="B242" s="227" t="s">
        <v>388</v>
      </c>
      <c r="C242" s="228"/>
      <c r="D242" s="227"/>
      <c r="E242" s="229"/>
      <c r="F242" s="227"/>
      <c r="G242" s="230">
        <f>G241+G240+G239+G237+G236+G235</f>
        <v>452.3</v>
      </c>
      <c r="H242" s="230">
        <f t="shared" ref="H242:K242" si="16">H241+H240+H239+H237+H236+H235</f>
        <v>0</v>
      </c>
      <c r="I242" s="230">
        <f t="shared" si="16"/>
        <v>0</v>
      </c>
      <c r="J242" s="230">
        <f t="shared" si="16"/>
        <v>0</v>
      </c>
      <c r="K242" s="230">
        <f t="shared" si="16"/>
        <v>0</v>
      </c>
      <c r="L242" s="231"/>
      <c r="Y242" s="145"/>
      <c r="Z242" s="145"/>
      <c r="AA242" s="145"/>
      <c r="AB242" s="145"/>
      <c r="AC242" s="145"/>
      <c r="AD242" s="145"/>
      <c r="AE242" s="145"/>
      <c r="AF242" s="145"/>
      <c r="AG242" s="145"/>
      <c r="AH242" s="145"/>
      <c r="AI242" s="145"/>
      <c r="AJ242" s="145"/>
      <c r="AK242" s="145"/>
      <c r="AL242" s="145"/>
      <c r="AM242" s="145"/>
      <c r="AN242" s="145"/>
      <c r="AO242" s="145"/>
      <c r="AP242" s="145"/>
      <c r="AQ242" s="145"/>
      <c r="AR242" s="145"/>
      <c r="AS242" s="145"/>
      <c r="AT242" s="145"/>
      <c r="AU242" s="145"/>
      <c r="AV242" s="145"/>
      <c r="AW242" s="145"/>
      <c r="AX242" s="145"/>
      <c r="AY242" s="145"/>
      <c r="AZ242" s="145"/>
      <c r="BA242" s="145"/>
      <c r="BB242" s="145"/>
      <c r="BC242" s="145"/>
      <c r="BD242" s="145"/>
      <c r="BE242" s="145"/>
      <c r="BF242" s="145"/>
    </row>
    <row r="243" spans="1:58" ht="122.25" customHeight="1" x14ac:dyDescent="0.2">
      <c r="A243" s="514"/>
      <c r="B243" s="510" t="s">
        <v>471</v>
      </c>
      <c r="C243" s="519"/>
      <c r="D243" s="519"/>
      <c r="E243" s="519"/>
      <c r="F243" s="519"/>
      <c r="G243" s="519"/>
      <c r="H243" s="519"/>
      <c r="I243" s="519"/>
      <c r="J243" s="519"/>
      <c r="K243" s="519"/>
      <c r="L243" s="519"/>
    </row>
    <row r="244" spans="1:58" ht="402" customHeight="1" x14ac:dyDescent="0.2">
      <c r="A244" s="514"/>
      <c r="B244" s="505" t="s">
        <v>420</v>
      </c>
      <c r="C244" s="483" t="s">
        <v>376</v>
      </c>
      <c r="D244" s="440" t="s">
        <v>12</v>
      </c>
      <c r="E244" s="505" t="s">
        <v>385</v>
      </c>
      <c r="F244" s="441" t="s">
        <v>135</v>
      </c>
      <c r="G244" s="508"/>
      <c r="H244" s="474"/>
      <c r="I244" s="474"/>
      <c r="J244" s="474"/>
      <c r="K244" s="474"/>
      <c r="L244" s="441" t="s">
        <v>377</v>
      </c>
    </row>
    <row r="245" spans="1:58" ht="187.5" customHeight="1" x14ac:dyDescent="0.2">
      <c r="A245" s="514"/>
      <c r="B245" s="505"/>
      <c r="C245" s="483"/>
      <c r="D245" s="440"/>
      <c r="E245" s="505"/>
      <c r="F245" s="441"/>
      <c r="G245" s="508"/>
      <c r="H245" s="474"/>
      <c r="I245" s="474"/>
      <c r="J245" s="474"/>
      <c r="K245" s="474"/>
      <c r="L245" s="441"/>
    </row>
    <row r="246" spans="1:58" ht="289.5" customHeight="1" x14ac:dyDescent="0.2">
      <c r="A246" s="514"/>
      <c r="B246" s="518"/>
      <c r="C246" s="483" t="s">
        <v>408</v>
      </c>
      <c r="D246" s="440" t="s">
        <v>12</v>
      </c>
      <c r="E246" s="484" t="s">
        <v>385</v>
      </c>
      <c r="F246" s="441" t="s">
        <v>135</v>
      </c>
      <c r="G246" s="474"/>
      <c r="H246" s="474"/>
      <c r="I246" s="474"/>
      <c r="J246" s="474"/>
      <c r="K246" s="474"/>
      <c r="L246" s="441" t="s">
        <v>378</v>
      </c>
    </row>
    <row r="247" spans="1:58" ht="165.75" customHeight="1" x14ac:dyDescent="0.2">
      <c r="A247" s="514"/>
      <c r="B247" s="518"/>
      <c r="C247" s="483"/>
      <c r="D247" s="440"/>
      <c r="E247" s="484"/>
      <c r="F247" s="441"/>
      <c r="G247" s="474"/>
      <c r="H247" s="474"/>
      <c r="I247" s="474"/>
      <c r="J247" s="474"/>
      <c r="K247" s="474"/>
      <c r="L247" s="441"/>
    </row>
    <row r="248" spans="1:58" ht="336" customHeight="1" x14ac:dyDescent="0.2">
      <c r="A248" s="514"/>
      <c r="B248" s="518"/>
      <c r="C248" s="203" t="s">
        <v>421</v>
      </c>
      <c r="D248" s="200" t="s">
        <v>12</v>
      </c>
      <c r="E248" s="202" t="s">
        <v>396</v>
      </c>
      <c r="F248" s="201" t="s">
        <v>15</v>
      </c>
      <c r="G248" s="170">
        <v>2</v>
      </c>
      <c r="H248" s="170">
        <v>2</v>
      </c>
      <c r="I248" s="170">
        <v>2</v>
      </c>
      <c r="J248" s="170">
        <v>2</v>
      </c>
      <c r="K248" s="170">
        <v>2</v>
      </c>
      <c r="L248" s="201" t="s">
        <v>379</v>
      </c>
    </row>
    <row r="249" spans="1:58" ht="409.5" customHeight="1" x14ac:dyDescent="0.2">
      <c r="A249" s="514"/>
      <c r="B249" s="518"/>
      <c r="C249" s="483" t="s">
        <v>387</v>
      </c>
      <c r="D249" s="440" t="s">
        <v>12</v>
      </c>
      <c r="E249" s="505" t="s">
        <v>397</v>
      </c>
      <c r="F249" s="441" t="s">
        <v>135</v>
      </c>
      <c r="G249" s="474"/>
      <c r="H249" s="474"/>
      <c r="I249" s="474"/>
      <c r="J249" s="474"/>
      <c r="K249" s="474"/>
      <c r="L249" s="618" t="s">
        <v>380</v>
      </c>
    </row>
    <row r="250" spans="1:58" ht="126.75" customHeight="1" x14ac:dyDescent="0.2">
      <c r="A250" s="514"/>
      <c r="B250" s="518"/>
      <c r="C250" s="483"/>
      <c r="D250" s="440"/>
      <c r="E250" s="505"/>
      <c r="F250" s="441"/>
      <c r="G250" s="474"/>
      <c r="H250" s="474"/>
      <c r="I250" s="474"/>
      <c r="J250" s="474"/>
      <c r="K250" s="474"/>
      <c r="L250" s="618"/>
    </row>
    <row r="251" spans="1:58" ht="350.25" customHeight="1" x14ac:dyDescent="0.2">
      <c r="A251" s="514"/>
      <c r="B251" s="171"/>
      <c r="C251" s="172" t="s">
        <v>375</v>
      </c>
      <c r="D251" s="122" t="s">
        <v>12</v>
      </c>
      <c r="E251" s="166" t="s">
        <v>396</v>
      </c>
      <c r="F251" s="169" t="s">
        <v>135</v>
      </c>
      <c r="G251" s="173"/>
      <c r="H251" s="173"/>
      <c r="I251" s="173"/>
      <c r="J251" s="173"/>
      <c r="K251" s="173"/>
      <c r="L251" s="174" t="s">
        <v>389</v>
      </c>
    </row>
    <row r="252" spans="1:58" ht="396.75" customHeight="1" x14ac:dyDescent="0.2">
      <c r="A252" s="514"/>
      <c r="B252" s="472" t="s">
        <v>386</v>
      </c>
      <c r="C252" s="486" t="s">
        <v>398</v>
      </c>
      <c r="D252" s="455" t="s">
        <v>12</v>
      </c>
      <c r="E252" s="633" t="s">
        <v>392</v>
      </c>
      <c r="F252" s="521" t="s">
        <v>135</v>
      </c>
      <c r="G252" s="524"/>
      <c r="H252" s="524"/>
      <c r="I252" s="524"/>
      <c r="J252" s="524"/>
      <c r="K252" s="524"/>
      <c r="L252" s="521" t="s">
        <v>381</v>
      </c>
    </row>
    <row r="253" spans="1:58" ht="309.75" customHeight="1" x14ac:dyDescent="0.2">
      <c r="A253" s="514"/>
      <c r="B253" s="473"/>
      <c r="C253" s="487"/>
      <c r="D253" s="456"/>
      <c r="E253" s="634"/>
      <c r="F253" s="608"/>
      <c r="G253" s="607"/>
      <c r="H253" s="607"/>
      <c r="I253" s="607"/>
      <c r="J253" s="607"/>
      <c r="K253" s="607"/>
      <c r="L253" s="608"/>
    </row>
    <row r="254" spans="1:58" ht="409.5" customHeight="1" x14ac:dyDescent="0.2">
      <c r="A254" s="514"/>
      <c r="B254" s="521"/>
      <c r="C254" s="475" t="s">
        <v>497</v>
      </c>
      <c r="D254" s="440" t="s">
        <v>12</v>
      </c>
      <c r="E254" s="485" t="s">
        <v>393</v>
      </c>
      <c r="F254" s="441" t="s">
        <v>135</v>
      </c>
      <c r="G254" s="442"/>
      <c r="H254" s="442"/>
      <c r="I254" s="442"/>
      <c r="J254" s="442"/>
      <c r="K254" s="442"/>
      <c r="L254" s="440" t="s">
        <v>472</v>
      </c>
    </row>
    <row r="255" spans="1:58" ht="242.25" customHeight="1" x14ac:dyDescent="0.2">
      <c r="A255" s="514"/>
      <c r="B255" s="522"/>
      <c r="C255" s="475"/>
      <c r="D255" s="440"/>
      <c r="E255" s="485"/>
      <c r="F255" s="441"/>
      <c r="G255" s="442"/>
      <c r="H255" s="442"/>
      <c r="I255" s="442"/>
      <c r="J255" s="442"/>
      <c r="K255" s="442"/>
      <c r="L255" s="440"/>
    </row>
    <row r="256" spans="1:58" ht="225" customHeight="1" x14ac:dyDescent="0.2">
      <c r="A256" s="514"/>
      <c r="B256" s="175"/>
      <c r="C256" s="172" t="s">
        <v>401</v>
      </c>
      <c r="D256" s="122" t="s">
        <v>12</v>
      </c>
      <c r="E256" s="57" t="s">
        <v>7</v>
      </c>
      <c r="F256" s="169" t="s">
        <v>135</v>
      </c>
      <c r="G256" s="173"/>
      <c r="H256" s="173"/>
      <c r="I256" s="173"/>
      <c r="J256" s="173"/>
      <c r="K256" s="173"/>
      <c r="L256" s="176" t="s">
        <v>395</v>
      </c>
    </row>
    <row r="257" spans="1:19" ht="216" customHeight="1" x14ac:dyDescent="0.2">
      <c r="A257" s="514"/>
      <c r="B257" s="175"/>
      <c r="C257" s="172" t="s">
        <v>402</v>
      </c>
      <c r="D257" s="122" t="s">
        <v>12</v>
      </c>
      <c r="E257" s="177" t="s">
        <v>7</v>
      </c>
      <c r="F257" s="169" t="s">
        <v>135</v>
      </c>
      <c r="G257" s="173"/>
      <c r="H257" s="173"/>
      <c r="I257" s="173"/>
      <c r="J257" s="173"/>
      <c r="K257" s="173"/>
      <c r="L257" s="167" t="s">
        <v>390</v>
      </c>
    </row>
    <row r="258" spans="1:19" ht="409.5" customHeight="1" x14ac:dyDescent="0.2">
      <c r="A258" s="514"/>
      <c r="B258" s="521"/>
      <c r="C258" s="475" t="s">
        <v>403</v>
      </c>
      <c r="D258" s="440" t="s">
        <v>12</v>
      </c>
      <c r="E258" s="476" t="s">
        <v>391</v>
      </c>
      <c r="F258" s="441" t="s">
        <v>135</v>
      </c>
      <c r="G258" s="442"/>
      <c r="H258" s="442"/>
      <c r="I258" s="442"/>
      <c r="J258" s="442"/>
      <c r="K258" s="442"/>
      <c r="L258" s="461" t="s">
        <v>384</v>
      </c>
    </row>
    <row r="259" spans="1:19" ht="236.25" customHeight="1" x14ac:dyDescent="0.2">
      <c r="A259" s="514"/>
      <c r="B259" s="522"/>
      <c r="C259" s="475"/>
      <c r="D259" s="440"/>
      <c r="E259" s="476"/>
      <c r="F259" s="441"/>
      <c r="G259" s="442"/>
      <c r="H259" s="442"/>
      <c r="I259" s="442"/>
      <c r="J259" s="442"/>
      <c r="K259" s="442"/>
      <c r="L259" s="461"/>
    </row>
    <row r="260" spans="1:19" ht="409.5" customHeight="1" x14ac:dyDescent="0.2">
      <c r="A260" s="514"/>
      <c r="B260" s="521"/>
      <c r="C260" s="475" t="s">
        <v>404</v>
      </c>
      <c r="D260" s="440" t="s">
        <v>12</v>
      </c>
      <c r="E260" s="619" t="s">
        <v>385</v>
      </c>
      <c r="F260" s="441" t="s">
        <v>135</v>
      </c>
      <c r="G260" s="442"/>
      <c r="H260" s="442"/>
      <c r="I260" s="442"/>
      <c r="J260" s="442"/>
      <c r="K260" s="442"/>
      <c r="L260" s="620" t="s">
        <v>383</v>
      </c>
    </row>
    <row r="261" spans="1:19" ht="48.75" customHeight="1" x14ac:dyDescent="0.2">
      <c r="A261" s="514"/>
      <c r="B261" s="522"/>
      <c r="C261" s="475"/>
      <c r="D261" s="440"/>
      <c r="E261" s="619"/>
      <c r="F261" s="441"/>
      <c r="G261" s="442"/>
      <c r="H261" s="442"/>
      <c r="I261" s="442"/>
      <c r="J261" s="442"/>
      <c r="K261" s="442"/>
      <c r="L261" s="620"/>
    </row>
    <row r="262" spans="1:19" ht="409.5" customHeight="1" x14ac:dyDescent="0.2">
      <c r="A262" s="514"/>
      <c r="B262" s="521"/>
      <c r="C262" s="486" t="s">
        <v>405</v>
      </c>
      <c r="D262" s="455" t="s">
        <v>12</v>
      </c>
      <c r="E262" s="631" t="s">
        <v>399</v>
      </c>
      <c r="F262" s="521" t="s">
        <v>135</v>
      </c>
      <c r="G262" s="524"/>
      <c r="H262" s="524"/>
      <c r="I262" s="524"/>
      <c r="J262" s="524"/>
      <c r="K262" s="524"/>
      <c r="L262" s="526" t="s">
        <v>382</v>
      </c>
    </row>
    <row r="263" spans="1:19" ht="58.5" customHeight="1" x14ac:dyDescent="0.2">
      <c r="A263" s="514"/>
      <c r="B263" s="522"/>
      <c r="C263" s="523"/>
      <c r="D263" s="457"/>
      <c r="E263" s="632"/>
      <c r="F263" s="522"/>
      <c r="G263" s="525"/>
      <c r="H263" s="525"/>
      <c r="I263" s="525"/>
      <c r="J263" s="525"/>
      <c r="K263" s="525"/>
      <c r="L263" s="527"/>
    </row>
    <row r="264" spans="1:19" ht="319.5" customHeight="1" x14ac:dyDescent="0.2">
      <c r="A264" s="514"/>
      <c r="B264" s="175"/>
      <c r="C264" s="172" t="s">
        <v>406</v>
      </c>
      <c r="D264" s="122" t="s">
        <v>12</v>
      </c>
      <c r="E264" s="60" t="s">
        <v>7</v>
      </c>
      <c r="F264" s="169" t="s">
        <v>135</v>
      </c>
      <c r="G264" s="173"/>
      <c r="H264" s="173"/>
      <c r="I264" s="173"/>
      <c r="J264" s="173"/>
      <c r="K264" s="173"/>
      <c r="L264" s="167" t="s">
        <v>382</v>
      </c>
    </row>
    <row r="265" spans="1:19" ht="409.5" customHeight="1" x14ac:dyDescent="0.2">
      <c r="A265" s="514"/>
      <c r="B265" s="178"/>
      <c r="C265" s="486" t="s">
        <v>407</v>
      </c>
      <c r="D265" s="455" t="s">
        <v>12</v>
      </c>
      <c r="E265" s="462" t="s">
        <v>394</v>
      </c>
      <c r="F265" s="521" t="s">
        <v>135</v>
      </c>
      <c r="G265" s="524"/>
      <c r="H265" s="524"/>
      <c r="I265" s="524"/>
      <c r="J265" s="524"/>
      <c r="K265" s="524"/>
      <c r="L265" s="526" t="s">
        <v>459</v>
      </c>
    </row>
    <row r="266" spans="1:19" ht="27.75" customHeight="1" x14ac:dyDescent="0.2">
      <c r="A266" s="514"/>
      <c r="B266" s="179"/>
      <c r="C266" s="523"/>
      <c r="D266" s="457"/>
      <c r="E266" s="463"/>
      <c r="F266" s="522"/>
      <c r="G266" s="525"/>
      <c r="H266" s="525"/>
      <c r="I266" s="525"/>
      <c r="J266" s="525"/>
      <c r="K266" s="525"/>
      <c r="L266" s="527"/>
    </row>
    <row r="267" spans="1:19" ht="272.25" customHeight="1" x14ac:dyDescent="0.2">
      <c r="A267" s="514"/>
      <c r="B267" s="175"/>
      <c r="C267" s="172" t="s">
        <v>498</v>
      </c>
      <c r="D267" s="122" t="s">
        <v>12</v>
      </c>
      <c r="E267" s="104" t="s">
        <v>400</v>
      </c>
      <c r="F267" s="169" t="s">
        <v>135</v>
      </c>
      <c r="G267" s="173"/>
      <c r="H267" s="173"/>
      <c r="I267" s="173"/>
      <c r="J267" s="173"/>
      <c r="K267" s="173"/>
      <c r="L267" s="167" t="s">
        <v>429</v>
      </c>
    </row>
    <row r="268" spans="1:19" ht="60.75" customHeight="1" x14ac:dyDescent="0.4">
      <c r="A268" s="515"/>
      <c r="B268" s="180" t="s">
        <v>27</v>
      </c>
      <c r="C268" s="181"/>
      <c r="D268" s="182"/>
      <c r="E268" s="183"/>
      <c r="F268" s="184"/>
      <c r="G268" s="185">
        <f>G267+G265+G264+G262+G260+G258+G257+G256+G254+G252+G251+G249+G248+G246+G244</f>
        <v>2</v>
      </c>
      <c r="H268" s="185">
        <f>H267+H265+H264+H262+H260+H258+H257+H256+H254+H252+H251+H249+H248+H246+H244</f>
        <v>2</v>
      </c>
      <c r="I268" s="185">
        <f>I267+I265+I264+I262+I260+I258+I257+I256+I254+I252+I251+I249+I248+I246+I244</f>
        <v>2</v>
      </c>
      <c r="J268" s="185">
        <f>J267+J265+J264+J262+J260+J258+J257+J256+J254+J252+J251+J249+J248+J246+J244</f>
        <v>2</v>
      </c>
      <c r="K268" s="185">
        <f>K267+K265+K264+K262+K260+K258+K257+K256+K254+K252+K251+K249+K248+K246+K244</f>
        <v>2</v>
      </c>
      <c r="L268" s="186"/>
      <c r="M268" s="136"/>
      <c r="N268" s="136"/>
      <c r="O268" s="136"/>
      <c r="P268" s="136"/>
      <c r="Q268" s="136"/>
      <c r="R268" s="136"/>
    </row>
    <row r="269" spans="1:19" ht="42.75" customHeight="1" x14ac:dyDescent="0.35">
      <c r="A269" s="139"/>
      <c r="B269" s="108"/>
      <c r="C269" s="109"/>
      <c r="D269" s="110"/>
      <c r="E269" s="111"/>
      <c r="F269" s="112"/>
      <c r="G269" s="113"/>
      <c r="H269" s="113"/>
      <c r="I269" s="113"/>
      <c r="J269" s="113"/>
      <c r="K269" s="113"/>
      <c r="L269" s="114"/>
      <c r="M269" s="10"/>
      <c r="N269" s="10"/>
      <c r="O269" s="10"/>
      <c r="P269" s="10"/>
      <c r="Q269" s="10"/>
      <c r="R269" s="35"/>
      <c r="S269" s="10"/>
    </row>
    <row r="270" spans="1:19" ht="91.5" customHeight="1" x14ac:dyDescent="0.4">
      <c r="A270" s="139"/>
      <c r="B270" s="520" t="s">
        <v>432</v>
      </c>
      <c r="C270" s="520"/>
      <c r="D270" s="147"/>
      <c r="E270" s="148"/>
      <c r="F270" s="149"/>
      <c r="G270" s="150"/>
      <c r="H270" s="284" t="s">
        <v>485</v>
      </c>
      <c r="I270" s="284"/>
      <c r="J270" s="150"/>
      <c r="K270" s="115"/>
      <c r="L270" s="114"/>
      <c r="M270" s="34"/>
      <c r="N270" s="34"/>
      <c r="O270" s="34"/>
      <c r="P270" s="34"/>
      <c r="Q270" s="34"/>
    </row>
    <row r="271" spans="1:19" ht="25.5" customHeight="1" x14ac:dyDescent="0.4">
      <c r="A271" s="139"/>
      <c r="B271" s="151"/>
      <c r="C271" s="152"/>
      <c r="D271" s="153"/>
      <c r="E271" s="148"/>
      <c r="F271" s="149"/>
      <c r="G271" s="154"/>
      <c r="H271" s="154"/>
      <c r="I271" s="154"/>
      <c r="J271" s="154"/>
      <c r="K271" s="113"/>
      <c r="L271" s="114"/>
    </row>
    <row r="272" spans="1:19" ht="97.5" customHeight="1" x14ac:dyDescent="0.4">
      <c r="A272" s="117"/>
      <c r="B272" s="155" t="s">
        <v>433</v>
      </c>
      <c r="C272" s="156"/>
      <c r="D272" s="156"/>
      <c r="E272" s="156"/>
      <c r="F272" s="157"/>
      <c r="G272" s="156"/>
      <c r="H272" s="284" t="s">
        <v>486</v>
      </c>
      <c r="I272" s="284"/>
      <c r="J272" s="154"/>
      <c r="K272" s="118"/>
      <c r="L272" s="116"/>
    </row>
    <row r="273" spans="1:12" ht="25.5" customHeight="1" x14ac:dyDescent="0.3">
      <c r="A273" s="140"/>
      <c r="B273" s="15"/>
      <c r="C273" s="16"/>
      <c r="D273" s="16"/>
      <c r="E273" s="21"/>
      <c r="F273" s="23"/>
      <c r="G273" s="16"/>
      <c r="H273" s="16"/>
      <c r="I273" s="16"/>
      <c r="J273" s="16"/>
      <c r="K273" s="16"/>
      <c r="L273" s="18"/>
    </row>
    <row r="274" spans="1:12" ht="24" customHeight="1" x14ac:dyDescent="0.2">
      <c r="A274" s="3"/>
      <c r="B274" s="28"/>
      <c r="C274" s="3"/>
      <c r="D274" s="3"/>
      <c r="E274" s="19"/>
      <c r="F274" s="24"/>
      <c r="G274" s="3"/>
      <c r="H274" s="3"/>
      <c r="I274" s="3"/>
      <c r="J274" s="3"/>
      <c r="K274" s="3"/>
      <c r="L274" s="19"/>
    </row>
    <row r="276" spans="1:12" ht="18.75" x14ac:dyDescent="0.3">
      <c r="B276" s="509"/>
      <c r="C276" s="509"/>
      <c r="D276" s="509"/>
      <c r="E276" s="509"/>
      <c r="F276" s="509"/>
      <c r="G276" s="509"/>
      <c r="H276" s="509"/>
      <c r="I276" s="509"/>
      <c r="J276" s="509"/>
      <c r="K276" s="509"/>
      <c r="L276" s="509"/>
    </row>
    <row r="277" spans="1:12" ht="18.75" customHeight="1" x14ac:dyDescent="0.3">
      <c r="B277" s="509"/>
      <c r="C277" s="509"/>
      <c r="D277" s="509"/>
      <c r="E277" s="509"/>
      <c r="F277" s="509"/>
      <c r="G277" s="509"/>
      <c r="H277" s="509"/>
      <c r="I277" s="509"/>
      <c r="J277" s="509"/>
      <c r="K277" s="509"/>
      <c r="L277" s="509"/>
    </row>
    <row r="278" spans="1:12" ht="18.75" customHeight="1" x14ac:dyDescent="0.2"/>
    <row r="280" spans="1:12" ht="18.75" x14ac:dyDescent="0.3">
      <c r="B280" s="30"/>
      <c r="C280" s="5"/>
      <c r="D280" s="5"/>
    </row>
    <row r="283" spans="1:12" x14ac:dyDescent="0.2">
      <c r="B283" s="31"/>
    </row>
    <row r="284" spans="1:12" x14ac:dyDescent="0.2">
      <c r="B284" s="31"/>
    </row>
    <row r="285" spans="1:12" x14ac:dyDescent="0.2">
      <c r="B285" s="31"/>
    </row>
  </sheetData>
  <sheetProtection selectLockedCells="1" selectUnlockedCells="1"/>
  <mergeCells count="301">
    <mergeCell ref="L82:L93"/>
    <mergeCell ref="F77:F81"/>
    <mergeCell ref="D77:D81"/>
    <mergeCell ref="B76:B81"/>
    <mergeCell ref="L76:L81"/>
    <mergeCell ref="E76:E81"/>
    <mergeCell ref="A232:A233"/>
    <mergeCell ref="B262:B263"/>
    <mergeCell ref="C262:C263"/>
    <mergeCell ref="D262:D263"/>
    <mergeCell ref="E262:E263"/>
    <mergeCell ref="F262:F263"/>
    <mergeCell ref="G262:G263"/>
    <mergeCell ref="H262:H263"/>
    <mergeCell ref="C237:C238"/>
    <mergeCell ref="D237:D238"/>
    <mergeCell ref="G237:G238"/>
    <mergeCell ref="H237:H238"/>
    <mergeCell ref="E252:E253"/>
    <mergeCell ref="D252:D253"/>
    <mergeCell ref="B258:B259"/>
    <mergeCell ref="B260:B261"/>
    <mergeCell ref="C249:C250"/>
    <mergeCell ref="K254:K255"/>
    <mergeCell ref="L254:L255"/>
    <mergeCell ref="I262:I263"/>
    <mergeCell ref="J262:J263"/>
    <mergeCell ref="B154:B156"/>
    <mergeCell ref="C154:C156"/>
    <mergeCell ref="D154:D156"/>
    <mergeCell ref="E154:E156"/>
    <mergeCell ref="L154:L156"/>
    <mergeCell ref="G260:G261"/>
    <mergeCell ref="H260:H261"/>
    <mergeCell ref="L249:L250"/>
    <mergeCell ref="H254:H255"/>
    <mergeCell ref="J254:J255"/>
    <mergeCell ref="H252:H253"/>
    <mergeCell ref="G252:G253"/>
    <mergeCell ref="F252:F253"/>
    <mergeCell ref="E260:E261"/>
    <mergeCell ref="K260:K261"/>
    <mergeCell ref="L260:L261"/>
    <mergeCell ref="L258:L259"/>
    <mergeCell ref="K262:K263"/>
    <mergeCell ref="L262:L263"/>
    <mergeCell ref="K258:K259"/>
    <mergeCell ref="I252:I253"/>
    <mergeCell ref="J252:J253"/>
    <mergeCell ref="K252:K253"/>
    <mergeCell ref="L252:L253"/>
    <mergeCell ref="I254:I255"/>
    <mergeCell ref="J258:J259"/>
    <mergeCell ref="C4:L4"/>
    <mergeCell ref="C5:L5"/>
    <mergeCell ref="A6:C6"/>
    <mergeCell ref="A7:A9"/>
    <mergeCell ref="B7:B9"/>
    <mergeCell ref="C7:C9"/>
    <mergeCell ref="D7:D9"/>
    <mergeCell ref="E7:E9"/>
    <mergeCell ref="F7:F9"/>
    <mergeCell ref="G7:K7"/>
    <mergeCell ref="L7:L9"/>
    <mergeCell ref="G8:G9"/>
    <mergeCell ref="H8:H9"/>
    <mergeCell ref="I8:I9"/>
    <mergeCell ref="A33:L33"/>
    <mergeCell ref="A34:A39"/>
    <mergeCell ref="B34:B37"/>
    <mergeCell ref="L34:L37"/>
    <mergeCell ref="B39:F39"/>
    <mergeCell ref="A40:L40"/>
    <mergeCell ref="J8:J9"/>
    <mergeCell ref="K8:K9"/>
    <mergeCell ref="A11:L11"/>
    <mergeCell ref="D29:D30"/>
    <mergeCell ref="E29:E30"/>
    <mergeCell ref="F29:F30"/>
    <mergeCell ref="A68:L68"/>
    <mergeCell ref="A41:A49"/>
    <mergeCell ref="B46:B48"/>
    <mergeCell ref="A50:L50"/>
    <mergeCell ref="B52:B54"/>
    <mergeCell ref="A51:A61"/>
    <mergeCell ref="B61:E61"/>
    <mergeCell ref="B62:L62"/>
    <mergeCell ref="A63:A67"/>
    <mergeCell ref="B63:B66"/>
    <mergeCell ref="L63:L66"/>
    <mergeCell ref="B67:E67"/>
    <mergeCell ref="D55:D57"/>
    <mergeCell ref="E55:E57"/>
    <mergeCell ref="F55:F57"/>
    <mergeCell ref="L55:L57"/>
    <mergeCell ref="E63:E64"/>
    <mergeCell ref="D63:D64"/>
    <mergeCell ref="B41:B44"/>
    <mergeCell ref="L43:L44"/>
    <mergeCell ref="A95:L95"/>
    <mergeCell ref="A102:A110"/>
    <mergeCell ref="A111:L111"/>
    <mergeCell ref="A112:A123"/>
    <mergeCell ref="B112:B113"/>
    <mergeCell ref="B117:B120"/>
    <mergeCell ref="A69:A72"/>
    <mergeCell ref="B69:B71"/>
    <mergeCell ref="L69:L71"/>
    <mergeCell ref="B72:E72"/>
    <mergeCell ref="A73:L73"/>
    <mergeCell ref="A74:A94"/>
    <mergeCell ref="B94:E94"/>
    <mergeCell ref="B74:B75"/>
    <mergeCell ref="C74:C75"/>
    <mergeCell ref="D74:D75"/>
    <mergeCell ref="E74:E75"/>
    <mergeCell ref="F74:F75"/>
    <mergeCell ref="G74:G75"/>
    <mergeCell ref="H74:H75"/>
    <mergeCell ref="I74:I75"/>
    <mergeCell ref="J74:J75"/>
    <mergeCell ref="K74:K75"/>
    <mergeCell ref="L74:L75"/>
    <mergeCell ref="A124:L124"/>
    <mergeCell ref="A125:A151"/>
    <mergeCell ref="B125:B128"/>
    <mergeCell ref="B130:B136"/>
    <mergeCell ref="B137:B139"/>
    <mergeCell ref="B140:B141"/>
    <mergeCell ref="B142:B145"/>
    <mergeCell ref="B148:B149"/>
    <mergeCell ref="C148:C149"/>
    <mergeCell ref="D148:D149"/>
    <mergeCell ref="E148:E149"/>
    <mergeCell ref="F148:F149"/>
    <mergeCell ref="G148:G149"/>
    <mergeCell ref="H148:H149"/>
    <mergeCell ref="I148:I149"/>
    <mergeCell ref="J148:J149"/>
    <mergeCell ref="K148:K149"/>
    <mergeCell ref="L148:L149"/>
    <mergeCell ref="L131:L132"/>
    <mergeCell ref="C131:C132"/>
    <mergeCell ref="D131:D132"/>
    <mergeCell ref="E131:E132"/>
    <mergeCell ref="F131:F132"/>
    <mergeCell ref="G131:G132"/>
    <mergeCell ref="E213:E214"/>
    <mergeCell ref="F213:F214"/>
    <mergeCell ref="G213:G214"/>
    <mergeCell ref="H213:H214"/>
    <mergeCell ref="I213:I214"/>
    <mergeCell ref="H131:H132"/>
    <mergeCell ref="I131:I132"/>
    <mergeCell ref="A152:L152"/>
    <mergeCell ref="A153:A157"/>
    <mergeCell ref="B158:L158"/>
    <mergeCell ref="A159:A164"/>
    <mergeCell ref="B159:B160"/>
    <mergeCell ref="L159:L160"/>
    <mergeCell ref="B161:B162"/>
    <mergeCell ref="L161:L162"/>
    <mergeCell ref="B175:B177"/>
    <mergeCell ref="C211:C212"/>
    <mergeCell ref="B210:B212"/>
    <mergeCell ref="D211:D212"/>
    <mergeCell ref="E211:E212"/>
    <mergeCell ref="L211:L212"/>
    <mergeCell ref="B276:L276"/>
    <mergeCell ref="B277:L277"/>
    <mergeCell ref="A231:L231"/>
    <mergeCell ref="A234:L234"/>
    <mergeCell ref="A235:A268"/>
    <mergeCell ref="B235:B241"/>
    <mergeCell ref="B244:B250"/>
    <mergeCell ref="B243:L243"/>
    <mergeCell ref="E249:E250"/>
    <mergeCell ref="B270:C270"/>
    <mergeCell ref="B254:B255"/>
    <mergeCell ref="E265:E266"/>
    <mergeCell ref="C265:C266"/>
    <mergeCell ref="D265:D266"/>
    <mergeCell ref="F265:F266"/>
    <mergeCell ref="G265:G266"/>
    <mergeCell ref="H265:H266"/>
    <mergeCell ref="I265:I266"/>
    <mergeCell ref="J265:J266"/>
    <mergeCell ref="K265:K266"/>
    <mergeCell ref="L265:L266"/>
    <mergeCell ref="F260:F261"/>
    <mergeCell ref="I260:I261"/>
    <mergeCell ref="J260:J261"/>
    <mergeCell ref="G225:G226"/>
    <mergeCell ref="J249:J250"/>
    <mergeCell ref="K249:K250"/>
    <mergeCell ref="J211:J212"/>
    <mergeCell ref="K211:K212"/>
    <mergeCell ref="J244:J245"/>
    <mergeCell ref="K244:K245"/>
    <mergeCell ref="I237:I238"/>
    <mergeCell ref="J237:J238"/>
    <mergeCell ref="K237:K238"/>
    <mergeCell ref="J213:J214"/>
    <mergeCell ref="K213:K214"/>
    <mergeCell ref="I249:I250"/>
    <mergeCell ref="L199:L205"/>
    <mergeCell ref="L213:L214"/>
    <mergeCell ref="F211:F212"/>
    <mergeCell ref="L246:L247"/>
    <mergeCell ref="L244:L245"/>
    <mergeCell ref="K225:K226"/>
    <mergeCell ref="L225:L226"/>
    <mergeCell ref="A218:L218"/>
    <mergeCell ref="A219:A230"/>
    <mergeCell ref="B219:B220"/>
    <mergeCell ref="E219:E220"/>
    <mergeCell ref="F219:F220"/>
    <mergeCell ref="L219:L220"/>
    <mergeCell ref="B221:B223"/>
    <mergeCell ref="L221:L223"/>
    <mergeCell ref="B225:B226"/>
    <mergeCell ref="F244:F245"/>
    <mergeCell ref="E244:E245"/>
    <mergeCell ref="G244:G245"/>
    <mergeCell ref="H244:H245"/>
    <mergeCell ref="J225:J226"/>
    <mergeCell ref="H225:H226"/>
    <mergeCell ref="B227:B229"/>
    <mergeCell ref="F225:F226"/>
    <mergeCell ref="C252:C253"/>
    <mergeCell ref="J131:J132"/>
    <mergeCell ref="K131:K132"/>
    <mergeCell ref="H246:H247"/>
    <mergeCell ref="I246:I247"/>
    <mergeCell ref="J246:J247"/>
    <mergeCell ref="K246:K247"/>
    <mergeCell ref="G211:G212"/>
    <mergeCell ref="A207:L207"/>
    <mergeCell ref="B194:B198"/>
    <mergeCell ref="A208:A217"/>
    <mergeCell ref="B208:B209"/>
    <mergeCell ref="B213:B216"/>
    <mergeCell ref="A165:L165"/>
    <mergeCell ref="A166:A206"/>
    <mergeCell ref="B166:B167"/>
    <mergeCell ref="B168:B169"/>
    <mergeCell ref="L168:L169"/>
    <mergeCell ref="B170:B172"/>
    <mergeCell ref="L178:L180"/>
    <mergeCell ref="B186:B190"/>
    <mergeCell ref="C213:C214"/>
    <mergeCell ref="D213:D214"/>
    <mergeCell ref="B199:B205"/>
    <mergeCell ref="C260:C261"/>
    <mergeCell ref="E258:E259"/>
    <mergeCell ref="D258:D259"/>
    <mergeCell ref="C258:C259"/>
    <mergeCell ref="F258:F259"/>
    <mergeCell ref="G258:G259"/>
    <mergeCell ref="H258:H259"/>
    <mergeCell ref="D260:D261"/>
    <mergeCell ref="L29:L31"/>
    <mergeCell ref="F82:F93"/>
    <mergeCell ref="I258:I259"/>
    <mergeCell ref="C244:C245"/>
    <mergeCell ref="C254:C255"/>
    <mergeCell ref="D246:D247"/>
    <mergeCell ref="E246:E247"/>
    <mergeCell ref="F246:F247"/>
    <mergeCell ref="G246:G247"/>
    <mergeCell ref="C246:C247"/>
    <mergeCell ref="E254:E255"/>
    <mergeCell ref="D244:D245"/>
    <mergeCell ref="I244:I245"/>
    <mergeCell ref="D249:D250"/>
    <mergeCell ref="F249:F250"/>
    <mergeCell ref="G249:G250"/>
    <mergeCell ref="B82:B93"/>
    <mergeCell ref="D82:D93"/>
    <mergeCell ref="D254:D255"/>
    <mergeCell ref="F254:F255"/>
    <mergeCell ref="G254:G255"/>
    <mergeCell ref="L227:L228"/>
    <mergeCell ref="H211:H212"/>
    <mergeCell ref="I211:I212"/>
    <mergeCell ref="B96:B102"/>
    <mergeCell ref="D96:D102"/>
    <mergeCell ref="E96:E102"/>
    <mergeCell ref="L96:L102"/>
    <mergeCell ref="F96:F102"/>
    <mergeCell ref="L237:L238"/>
    <mergeCell ref="L232:L233"/>
    <mergeCell ref="E237:E238"/>
    <mergeCell ref="F237:F238"/>
    <mergeCell ref="B105:B106"/>
    <mergeCell ref="I225:I226"/>
    <mergeCell ref="C225:C226"/>
    <mergeCell ref="D225:D226"/>
    <mergeCell ref="E225:E226"/>
    <mergeCell ref="B252:B253"/>
    <mergeCell ref="H249:H250"/>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1" manualBreakCount="51">
    <brk id="12" max="11" man="1"/>
    <brk id="15" max="11" man="1"/>
    <brk id="19" max="11" man="1"/>
    <brk id="22" max="11" man="1"/>
    <brk id="37" max="11" man="1"/>
    <brk id="42" max="11" man="1"/>
    <brk id="49" max="11" man="1"/>
    <brk id="53" max="11" man="1"/>
    <brk id="61" max="11" man="1"/>
    <brk id="67" max="11" man="1"/>
    <brk id="72" max="11" man="1"/>
    <brk id="94" max="11" man="1"/>
    <brk id="103" max="11" man="1"/>
    <brk id="106" max="11" man="1"/>
    <brk id="110" max="11" man="1"/>
    <brk id="114" max="11" man="1"/>
    <brk id="121" max="11" man="1"/>
    <brk id="125" max="11" man="1"/>
    <brk id="140" max="11" man="1"/>
    <brk id="143" max="11" man="1"/>
    <brk id="146" max="11" man="1"/>
    <brk id="149" max="11" man="1"/>
    <brk id="157" max="11" man="1"/>
    <brk id="166" max="11" man="1"/>
    <brk id="169" max="11" man="1"/>
    <brk id="172" max="11" man="1"/>
    <brk id="175" max="11" man="1"/>
    <brk id="176" max="11" man="1"/>
    <brk id="179" max="11" man="1"/>
    <brk id="182" max="11" man="1"/>
    <brk id="184" max="11" man="1"/>
    <brk id="189" max="11" man="1"/>
    <brk id="192" max="11" man="1"/>
    <brk id="196" max="11" man="1"/>
    <brk id="200" max="11" man="1"/>
    <brk id="209" max="11" man="1"/>
    <brk id="215" max="11" man="1"/>
    <brk id="221" max="11" man="1"/>
    <brk id="224" max="11" man="1"/>
    <brk id="228" max="11" man="1"/>
    <brk id="233" max="11" man="1"/>
    <brk id="238" max="11" man="1"/>
    <brk id="242" max="11" man="1"/>
    <brk id="245" max="11" man="1"/>
    <brk id="248" max="11" man="1"/>
    <brk id="251" max="11" man="1"/>
    <brk id="253" max="11" man="1"/>
    <brk id="256" max="11" man="1"/>
    <brk id="259" max="11" man="1"/>
    <brk id="263" max="11" man="1"/>
    <brk id="266"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vt:lpstr>
      <vt:lpstr>лист!__xlnm.Print_Area</vt:lpstr>
      <vt:lpstr>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2022-02-24T08:26:52Z</cp:lastPrinted>
  <dcterms:created xsi:type="dcterms:W3CDTF">2019-10-21T06:32:01Z</dcterms:created>
  <dcterms:modified xsi:type="dcterms:W3CDTF">2022-02-24T08:30:23Z</dcterms:modified>
</cp:coreProperties>
</file>